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งาน ฐิติภูมิ\งาน\เวปไซค์ ITA\เอกสารปี 69\"/>
    </mc:Choice>
  </mc:AlternateContent>
  <xr:revisionPtr revIDLastSave="0" documentId="13_ncr:1_{BFBEE9B2-32EA-4A66-B0CA-9C41C1A39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รวม" sheetId="6" r:id="rId1"/>
    <sheet name="แผนการใช้จ่ายงบประมาณ" sheetId="9" r:id="rId2"/>
    <sheet name="ยอดจัดสรร" sheetId="3" r:id="rId3"/>
    <sheet name="รายงานผลการใช้จ่าย" sheetId="5" r:id="rId4"/>
    <sheet name="ใบปะหน้า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3" l="1"/>
  <c r="I11" i="3"/>
  <c r="I34" i="3" s="1"/>
  <c r="I45" i="5"/>
  <c r="I13" i="8" s="1"/>
  <c r="I16" i="9"/>
  <c r="I19" i="9"/>
  <c r="I21" i="9"/>
  <c r="I23" i="9"/>
  <c r="I25" i="9"/>
  <c r="I27" i="9"/>
  <c r="I29" i="9"/>
  <c r="I31" i="9"/>
  <c r="I33" i="9"/>
  <c r="I38" i="9"/>
  <c r="I41" i="9"/>
  <c r="B8" i="6" l="1"/>
  <c r="I24" i="3"/>
  <c r="I37" i="3"/>
  <c r="I13" i="3"/>
  <c r="I15" i="3"/>
  <c r="I20" i="3"/>
  <c r="I27" i="3"/>
  <c r="I14" i="3"/>
  <c r="I25" i="3"/>
  <c r="I40" i="3"/>
  <c r="I41" i="3"/>
  <c r="I18" i="3"/>
  <c r="I19" i="3"/>
  <c r="I29" i="3"/>
  <c r="I22" i="3"/>
  <c r="I23" i="3"/>
  <c r="A8" i="6"/>
  <c r="C8" i="6" l="1"/>
  <c r="D14" i="8" s="1"/>
  <c r="I12" i="8"/>
</calcChain>
</file>

<file path=xl/sharedStrings.xml><?xml version="1.0" encoding="utf-8"?>
<sst xmlns="http://schemas.openxmlformats.org/spreadsheetml/2006/main" count="308" uniqueCount="168">
  <si>
    <t>ที่</t>
  </si>
  <si>
    <t>ชื่อ/โครงการ/กิจกรรม</t>
  </si>
  <si>
    <t>เป้าหมาย/วิธีดำเนินการ</t>
  </si>
  <si>
    <t>งบประมาณ/แหล่งจัดสรร/สนับสนุน</t>
  </si>
  <si>
    <t>ระยะเวลา</t>
  </si>
  <si>
    <t>การดำเนินการ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</si>
  <si>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</si>
  <si>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</si>
  <si>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</si>
  <si>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</si>
  <si>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</si>
  <si>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</si>
  <si>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ภาครัฐ</t>
  </si>
  <si>
    <t>เอกชน</t>
  </si>
  <si>
    <t>ยอดยกมา</t>
  </si>
  <si>
    <t xml:space="preserve"> </t>
  </si>
  <si>
    <t>ค่าตอบแทนส่งหมายเรียกพยาน</t>
  </si>
  <si>
    <t>คุ้มครองพยาน</t>
  </si>
  <si>
    <t>ค่าตอบแทนชันสูตรพลิกศพ</t>
  </si>
  <si>
    <t>ผู้ทำหน้าที่ชันสูตรพลิกศพ</t>
  </si>
  <si>
    <t>ค่าตอบแทนนักจิตวิทยาหรือ</t>
  </si>
  <si>
    <t>นักสังคมสงเคราะห์</t>
  </si>
  <si>
    <t>คดีที่ต้องมีนักจิตวิทยาหรือ</t>
  </si>
  <si>
    <t>นักสังคมสงเคราะห์ร่วมสอบสวน</t>
  </si>
  <si>
    <t>ค่าอาหารผู้ต้องหา</t>
  </si>
  <si>
    <t>อยู่ระหว่างสอบสวน</t>
  </si>
  <si>
    <t>วัสดุน้ำมันเชื้อเพลิง</t>
  </si>
  <si>
    <t>ค่าสาธารณูปโภค</t>
  </si>
  <si>
    <t>จ่ายค่าน้ำประปา,ค่าไฟฟ้า,</t>
  </si>
  <si>
    <t>ค่าไปรษณีย์,ค่าบริการอินเตอร์เน็ต</t>
  </si>
  <si>
    <t>กิจกรรมชุมชนมวลชนสัมพันธ์</t>
  </si>
  <si>
    <t>ค่าตอบแทนผู้ทำหน้าที่ชันสูตรพลิกศพ</t>
  </si>
  <si>
    <t>ค่าตอบแทนผู้ทำหน้าที่ร่วมสอบสวน</t>
  </si>
  <si>
    <t>ค่าประกอบเลี้ยงผู้ต้องหา</t>
  </si>
  <si>
    <t>วัสดุสำนักงาน</t>
  </si>
  <si>
    <t>การเบิกจ่ายเงิน</t>
  </si>
  <si>
    <t>ปัญหา/อุปสรรค</t>
  </si>
  <si>
    <t>คิดเป็นร้อยละ</t>
  </si>
  <si>
    <t>เป็นไปตามเป้าหมาย/ตำกว่าเป้าหมาย</t>
  </si>
  <si>
    <t>เป็นไปตามเป้าหมาย</t>
  </si>
  <si>
    <t>บันทึกข้อความ</t>
  </si>
  <si>
    <t>รวม</t>
  </si>
  <si>
    <t>ทราบ</t>
  </si>
  <si>
    <t>ค่าตอบแทนผู้ส่งหมายเรียกพยาน</t>
  </si>
  <si>
    <t>ค่าตอบแทนผู้ทำหน้าที่คุ้มครองพยาน</t>
  </si>
  <si>
    <t>/</t>
  </si>
  <si>
    <t>ค่าตอบแทนพยาน และ</t>
  </si>
  <si>
    <t> ภาคประชาชน</t>
  </si>
  <si>
    <t>ค่าทำการล่วงเวลา</t>
  </si>
  <si>
    <t>ค่าเบี้ยเลี้ยงที่พัก พาหนะ</t>
  </si>
  <si>
    <t>ค่าซ่อมแซมยานพาหนะ</t>
  </si>
  <si>
    <t>ซ่อมแซมยานพาหนะ</t>
  </si>
  <si>
    <t>ค่าอาหาร ที่พัก ค่าเดินทางไปปฏิบัติราชการ</t>
  </si>
  <si>
    <t>ค่าจ้างเหมาบริการทำความสะอาด</t>
  </si>
  <si>
    <t>จัดซื้อวัสดุ/จ้างเหมาบริการต่างๆ</t>
  </si>
  <si>
    <t>จำนวนงบประมาณ/แหล่งจัดสรร/สนับสนุน</t>
  </si>
  <si>
    <t>สร้างการรับรู้เข้าใจ สร้างการมีส่วนร่วมจาก</t>
  </si>
  <si>
    <t>ประชาชนได้รับความสะดวก รวดเร็ว และปลอดภัย</t>
  </si>
  <si>
    <t>เพิ่มประสิทธิภาพงานธุรการ และงานบริการประชาชน</t>
  </si>
  <si>
    <t>ค่าตอบแทนการทำงานล่วงเวลาราชการ</t>
  </si>
  <si>
    <t>เพิ่มประสิทธิภาพการทำงาน</t>
  </si>
  <si>
    <t>พยาน/ผู้คุ้มครองพยานได้รับค่าตอบแทน</t>
  </si>
  <si>
    <t>มีผู้เต็มใจให้ความร่วมมือเป็นพยาน</t>
  </si>
  <si>
    <t>เพิ่มประสิทธิภาพการนำส่งหมายเรียกพยาน</t>
  </si>
  <si>
    <t>นักจิตวิทยา นักสังคมสงเคราะห์ ได้รับค่าตอบแทน</t>
  </si>
  <si>
    <t>เพิ่มประสิทธิภาพงานสอบสวน</t>
  </si>
  <si>
    <t>การดูแล ควบคุมผู้ต้องหา มีมาตรฐาน</t>
  </si>
  <si>
    <t>ตามกฎหมายกำหนด</t>
  </si>
  <si>
    <t>เพิ่มประสิทธิภาพการดำเนินงานตรวจรถยนต์ จักรยานยนต์</t>
  </si>
  <si>
    <t>และงานอื่ๆ โดยภาพรวมของสถานี</t>
  </si>
  <si>
    <t>พาหนะที่ใช้ปฏิบัติราชการมีความพร้อมเพื่อความปลอดภัย</t>
  </si>
  <si>
    <t>ประชาชน</t>
  </si>
  <si>
    <t>ความสะอาดเรียบร้อยอาคารสถานที่ยกระดับการให้บริการ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</si>
  <si>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</si>
  <si>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</si>
  <si>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มีความพร้อมในด้านสาธารณปโภคเพื่อพร้อมให้บริการประชาชน</t>
  </si>
  <si>
    <t>อย่างสะดวก รวดเร็ว ทันสมัย</t>
  </si>
  <si>
    <t>เพิ่มประสิทธิภาพการดำเนินงานสายตรวจรถยนต์ จักรยานยนต์</t>
  </si>
  <si>
    <t>มีผู้เต็มใจ/ให้ความร่วมมือเป็นพยาน</t>
  </si>
  <si>
    <t>เบี้ยประชุม กต.ตร.สภ.</t>
  </si>
  <si>
    <t>สร้างการรับรู้เข้าใจ สร้างการมีส่วนร่วมจากภาคประชาชน</t>
  </si>
  <si>
    <t>เบี้ยประชุมของ คณะ กต.ตร.สภ.โนนสูง</t>
  </si>
  <si>
    <t>สร้างการรับรู้ความเข้าใจ สร้างการมีส่วนร่วมจาก</t>
  </si>
  <si>
    <t>ได้รับค่าตอบแทน เพิ่มประสิทธิภาพงานสอบสวน</t>
  </si>
  <si>
    <t>จัดจ้างเหมาบริการทำความสะอาดสถานี</t>
  </si>
  <si>
    <t>ตำรวจ</t>
  </si>
  <si>
    <t>จัดจ้างซ่อมแซมยานพาหนะ</t>
  </si>
  <si>
    <t>ค่าน้ำประปา,ค่าไฟฟ้า,</t>
  </si>
  <si>
    <t>จัดซื้อน้ำมันเชื้อเพลิง เพื่อใช้ในการ</t>
  </si>
  <si>
    <t>ปฏิบัติหน้าที่ราชการ</t>
  </si>
  <si>
    <t>กฎหมายอำนวยความยุติธรรมและบริการประชาชน กิจกรรมบังคับใช้กฎหมาย และบริการประชาชน งบรายจ่ายอื่น</t>
  </si>
  <si>
    <t>ค่าประกอบเลี้ยงผู้ต้องหาอยู่ระหว่างสอบสวน</t>
  </si>
  <si>
    <t>การดูแล ควบคุมผู้ต้องหา มีมาตรฐาน ตามกฎหมายกำหนด</t>
  </si>
  <si>
    <t>พาหนะที่ใช้ปฏิบัติราชการมีสภาพพร้อมใช้งานมีความปลอดภัย</t>
  </si>
  <si>
    <t>จึงเรียนมาเพื่อโปรดทราบ รายละเอียดปรากฎตามรายงานผลการใช้จ่ายงบประมาณตามแนบ</t>
  </si>
  <si>
    <t>2)ตอบแทนอาสาตำรวจบ้าน</t>
  </si>
  <si>
    <t>1)ตอบแทนชุดตำรวจชุมชนสัมพันธ์</t>
  </si>
  <si>
    <t xml:space="preserve">กิจกรรมชุมชนสัมพันธฺร่วมกับชุมชน </t>
  </si>
  <si>
    <t>รถยนต์ รถจักรยานยนต์ราชการ</t>
  </si>
  <si>
    <t>และงานอื่นๆ โดยภาพรวมของสถานี</t>
  </si>
  <si>
    <t>เผยแพร่ให้ทราบทั่วกัน</t>
  </si>
  <si>
    <t xml:space="preserve"> กิจกรรมบังคับใช้กฎหมมายและบริการประชาชน งบดำเนินงาน และกิจกรรมการปฏิรูประบบงานสอบสวนและการบังคับใช้กฎหมาย</t>
  </si>
  <si>
    <t>ห้วงเดือนตุลาคม 2568 ถึง มีนาคม 2569</t>
  </si>
  <si>
    <t>สรุปภาพรวมผลการใช้จ่ายงบประมาณ ประจำปีงบประมาณ พ.ศ.2569</t>
  </si>
  <si>
    <t>ประจำปีงบประมาณ พ.ศ.2569</t>
  </si>
  <si>
    <t>ข้อมูล ณ  เดือน  ตุลาคม พ.ศ.2568</t>
  </si>
  <si>
    <t>ต.ค.2568-ก.ย.2569</t>
  </si>
  <si>
    <t>เบี้ยประชุมของ คณะ กต.ตร.สภ.ช่องสามหมอ</t>
  </si>
  <si>
    <t>ประจำปีงบประมาณ พ.ศ.2569  ไตรมาส 1- 2 (เดือนตุลาคม 2568- มีนาคม 2569)</t>
  </si>
  <si>
    <t xml:space="preserve">          ข้อมูล ณ วันที่ 2  เมษายน พ.ศ.2569</t>
  </si>
  <si>
    <t>โครงการรณรงค์แก้ไขปัญหาอุบัติเหตุมสงถนนช่วงเทศกาลปีใหม่ 2569  ห้วง ต.ค.2568- มี.ค.2569 รวม 6 เดือน  นั้น</t>
  </si>
  <si>
    <t>ขอรายงานสรุปผลการเบิกจ่ายงบประมาณห้วง ต.ค.2568 - มี.ค.2569  ดังนี้</t>
  </si>
  <si>
    <t>ผบ.หมู่(ป.)ฯ /จนท.การเงิน</t>
  </si>
  <si>
    <t>กำกับดูแลการเบิกจ่ายงบประมาณให้เป็นไปตามแนวนโยบาย/เป้าหมาย ของ ภ.จว.ชัยภูมิ</t>
  </si>
  <si>
    <t>ประจำปีงบประมาณ พ.ศ.2569  (ไตรมาส 1-2   เดือน ต.ค.2668 -มีนาคม 2569)</t>
  </si>
  <si>
    <t xml:space="preserve">    คิดเป็นร้อยละ        </t>
  </si>
  <si>
    <t xml:space="preserve">2) สรุปการเบิกจ่ายเงินงบประมาณฯ ห้วง ต.ค.2568 - มี.ค. 2569  รวม 6 เดือน จำนวน  </t>
  </si>
  <si>
    <t>บาท</t>
  </si>
  <si>
    <t>ไม่มีปัญหาอุปสรรค</t>
  </si>
  <si>
    <t>ใช้งบประมาณทั้งปี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</si>
  <si>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</si>
  <si>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</si>
  <si>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</si>
  <si>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</si>
  <si>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</si>
  <si>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ค่าทำการล่วงเวลา(OT)</t>
  </si>
  <si>
    <t>จ่ายค่าน้ำประปา,ค่าไฟฟ้า,ค่าไปรษณีย์,ค่าบริการอินเตอร์เน็ต</t>
  </si>
  <si>
    <t>ค่าจ้างบริการทำความสะอาด</t>
  </si>
  <si>
    <t>จ้างบริการทำความสะอาดสถานีตำรวจ</t>
  </si>
  <si>
    <t>มีน้ำมันเชื้อเพลิงเพียงพอใช้ในการปฏิบัติหน้าที่ราชการ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</si>
  <si>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</si>
  <si>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</si>
  <si>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ผู้ทำหน้าที่ชันสูตรพลิกศพได้รับค่าตอบแทน</t>
  </si>
  <si>
    <t>นักจิตวิทยา นักสังคมสงเคราะห์ ได้รับค่าตอบแทนเพิ่มประสิทธิภาพงานสอบสวน</t>
  </si>
  <si>
    <t>ผลการเบิกจ่ายต.ค.68 - มี.ค.69 (6 เดือน)</t>
  </si>
  <si>
    <t>ยอดการจัดสรรงบประมาณต.ค.68 - มี.ค.69 (6 เดือน)</t>
  </si>
  <si>
    <t>กิจกรรมบังคับใช้กฎหมายและบริการประชาชน</t>
  </si>
  <si>
    <t>โครงการ กิจกรรม ร่วมกับชุมชน อาสาสมัคร เพิ่อสร้างการรับรู้ และร่วมกันแก้ไขปัญหา</t>
  </si>
  <si>
    <t>2 เม.ย. 69</t>
  </si>
  <si>
    <r>
      <t>เรื่อง</t>
    </r>
    <r>
      <rPr>
        <sz val="18"/>
        <rFont val="TH SarabunIT๙"/>
        <family val="2"/>
      </rPr>
      <t xml:space="preserve">   รายงานผลการใช้จ่ายงบประมาณ ประจำปีงบประมาณ พ.ศ.2569   2 ไตรมาส (ต.ค.68-มี.ค.69)</t>
    </r>
  </si>
  <si>
    <t>รถยนต์เช่า</t>
  </si>
  <si>
    <t>จัดซื้อน้ำมันเชื้อเพลิง เพื่อใช้ในการปฏิบัติหน้าที่ราชการ</t>
  </si>
  <si>
    <t xml:space="preserve">1) ยอดการจัดสรรงบประมาณ ครั้งที่ 1 (ต.ค.2568 - มี.ค.2569) รวม 6 เดือน  จำนวน  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</si>
  <si>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</si>
  <si>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</si>
  <si>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-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</si>
  <si>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</si>
  <si>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</si>
  <si>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</si>
  <si>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ต.ค.2567-ก.ย.2568</t>
  </si>
  <si>
    <t>เพิ่มประสิทธิภาพในการดำเนินงานสอบสวน</t>
  </si>
  <si>
    <t>ต.ค.2568-มี.ค.2569</t>
  </si>
  <si>
    <t>เพิ่มประสิทธิภาพในการดำเนินงานสอบสวนคดีอาญา *หมายเหตุ ยอดรวมทั้ง 29 สภ.ของ ภ.จว.ชัยภูมิ พงส.เบิกจ่ายตามคุณสมบัติหลักเกณฑ์ที่ตร.กำหนด</t>
  </si>
  <si>
    <t>ไม่มีปัญหาอุปสรรค *หมายเหตุ ยอดรวมทั้ง 29 สภ.ของ ภ.จว.ชัยภูมิ พงส.เบิกจ่ายตามคุณสมบัติหลักเกณฑ์ที่ตร.กำหนด</t>
  </si>
  <si>
    <t>แผนการใช้จ่ายงบประมาณ สภ.ซับใหญ่  จว.ชัยภูมิ</t>
  </si>
  <si>
    <t xml:space="preserve">ยอดการจัดสรรงบประมาณ จากตำรวจภูธรจังหวัดชัยภูมิ  ของ สภ.ซับใหญ่  </t>
  </si>
  <si>
    <t>รายงานผลการใช้จ่ายงบประมาณ สภ.ซับใหญ่  จว.ชัยภูมิ</t>
  </si>
  <si>
    <r>
      <t xml:space="preserve">ส่วนราชการ </t>
    </r>
    <r>
      <rPr>
        <sz val="18"/>
        <rFont val="TH SarabunIT๙"/>
        <family val="2"/>
      </rPr>
      <t xml:space="preserve">  สภ.ซับใหญ่  จว.ชัยภูมิ   โทร.  0-4473-1042 </t>
    </r>
  </si>
  <si>
    <r>
      <t>ที่</t>
    </r>
    <r>
      <rPr>
        <sz val="18"/>
        <rFont val="TH SarabunIT๙"/>
        <family val="2"/>
      </rPr>
      <t xml:space="preserve"> 0018(ชย).(10)/-                                         วันที่     2  </t>
    </r>
    <r>
      <rPr>
        <b/>
        <sz val="18"/>
        <rFont val="TH SarabunIT๙"/>
        <family val="2"/>
      </rPr>
      <t xml:space="preserve">  </t>
    </r>
    <r>
      <rPr>
        <sz val="18"/>
        <rFont val="TH SarabunIT๙"/>
        <family val="2"/>
      </rPr>
      <t xml:space="preserve"> เมษายน 2569 </t>
    </r>
  </si>
  <si>
    <r>
      <rPr>
        <b/>
        <sz val="18"/>
        <rFont val="TH SarabunIT๙"/>
        <family val="2"/>
      </rPr>
      <t>เรียน</t>
    </r>
    <r>
      <rPr>
        <sz val="18"/>
        <rFont val="TH SarabunIT๙"/>
        <family val="2"/>
      </rPr>
      <t xml:space="preserve">  ผกก.สภ.ซับใหญ่ </t>
    </r>
  </si>
  <si>
    <t>ตามที่ สภ.ซับใหญ่  ได้รับจัดสรรงบประมาณ ประจำปีงบประมาณ พ.ศ.2569 โครงการการบังคับใช้</t>
  </si>
  <si>
    <t>งานอำนวยการ สภ.ซับใหญ่ ได้ดำเนินการเบิกจ่ายเงินงบประมาณ 2 ไตรมาส (ต.ค.68-มี.ค.69) พร้อมนี้</t>
  </si>
  <si>
    <t>(  วิทู     กะกุลพิมพ์ )</t>
  </si>
  <si>
    <t xml:space="preserve"> (  วรวุฒิ    เล็กสุนทร )</t>
  </si>
  <si>
    <t>ผกก.สภ.ซับใหญ่</t>
  </si>
  <si>
    <t xml:space="preserve">                    พ.ต.อ.</t>
  </si>
  <si>
    <t xml:space="preserve">         ด.ต</t>
  </si>
  <si>
    <t>สถานีตำรวจภูธรซับใหญ่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</si>
</sst>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b/>
      <u/>
      <sz val="18"/>
      <name val="TH SarabunIT๙"/>
      <family val="2"/>
    </font>
    <font>
      <sz val="18"/>
      <name val="TH SarabunIT๙"/>
      <family val="2"/>
    </font>
    <font>
      <sz val="18"/>
      <color theme="1"/>
      <name val="TH SarabunIT๙"/>
      <family val="2"/>
    </font>
    <font>
      <b/>
      <sz val="18"/>
      <color indexed="8"/>
      <name val="TH SarabunIT๙"/>
      <family val="2"/>
    </font>
    <font>
      <sz val="18"/>
      <color indexed="8"/>
      <name val="TH SarabunIT๙"/>
      <family val="2"/>
    </font>
    <font>
      <sz val="18"/>
      <color rgb="FF000000"/>
      <name val="TH SarabunIT๙"/>
      <family val="2"/>
    </font>
    <font>
      <b/>
      <sz val="20"/>
      <color rgb="FF002060"/>
      <name val="TH SarabunIT๙"/>
      <family val="2"/>
    </font>
    <font>
      <b/>
      <sz val="20"/>
      <color rgb="FF000000"/>
      <name val="TH SarabunIT๙"/>
      <family val="2"/>
    </font>
    <font>
      <b/>
      <sz val="18"/>
      <color rgb="FF000000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F7CAAC"/>
      <name val="TH SarabunIT๙"/>
      <family val="2"/>
    </font>
    <font>
      <b/>
      <sz val="18"/>
      <color rgb="FFFFFFFF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1"/>
      <color rgb="FF000000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4"/>
      <color rgb="FF000000"/>
      <name val="TH SarabunIT๙"/>
      <family val="2"/>
    </font>
  </fonts>
  <fills count="1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4">
    <xf numFmtId="0" fontId="0" fillId="0" borderId="0" xfId="0"/>
    <xf numFmtId="43" fontId="7" fillId="0" borderId="0" xfId="1" applyFont="1" applyBorder="1"/>
    <xf numFmtId="0" fontId="11" fillId="3" borderId="2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vertical="center"/>
    </xf>
    <xf numFmtId="0" fontId="14" fillId="0" borderId="13" xfId="0" applyFont="1" applyBorder="1" applyAlignment="1">
      <alignment vertical="center"/>
    </xf>
    <xf numFmtId="43" fontId="14" fillId="4" borderId="16" xfId="1" applyFont="1" applyFill="1" applyBorder="1" applyAlignment="1">
      <alignment horizontal="center" vertical="center"/>
    </xf>
    <xf numFmtId="0" fontId="15" fillId="10" borderId="0" xfId="0" applyFont="1" applyFill="1"/>
    <xf numFmtId="0" fontId="15" fillId="0" borderId="0" xfId="0" applyFont="1"/>
    <xf numFmtId="43" fontId="18" fillId="0" borderId="29" xfId="1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8" fillId="0" borderId="0" xfId="0" applyFont="1"/>
    <xf numFmtId="43" fontId="18" fillId="0" borderId="0" xfId="0" applyNumberFormat="1" applyFont="1"/>
    <xf numFmtId="43" fontId="18" fillId="0" borderId="0" xfId="1" applyFont="1" applyBorder="1" applyAlignment="1">
      <alignment horizontal="center"/>
    </xf>
    <xf numFmtId="0" fontId="14" fillId="8" borderId="5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5" fillId="0" borderId="28" xfId="0" applyFont="1" applyBorder="1"/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14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43" fontId="15" fillId="0" borderId="0" xfId="0" applyNumberFormat="1" applyFont="1"/>
    <xf numFmtId="0" fontId="19" fillId="4" borderId="20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vertical="center"/>
    </xf>
    <xf numFmtId="0" fontId="19" fillId="4" borderId="21" xfId="0" applyFont="1" applyFill="1" applyBorder="1" applyAlignment="1">
      <alignment vertical="center"/>
    </xf>
    <xf numFmtId="0" fontId="19" fillId="4" borderId="13" xfId="0" applyFont="1" applyFill="1" applyBorder="1" applyAlignment="1">
      <alignment vertical="center"/>
    </xf>
    <xf numFmtId="187" fontId="19" fillId="4" borderId="16" xfId="1" applyNumberFormat="1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19" fillId="10" borderId="16" xfId="0" applyFont="1" applyFill="1" applyBorder="1" applyAlignment="1">
      <alignment vertical="center"/>
    </xf>
    <xf numFmtId="0" fontId="18" fillId="10" borderId="20" xfId="0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16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vertical="center"/>
    </xf>
    <xf numFmtId="0" fontId="19" fillId="5" borderId="16" xfId="0" applyFont="1" applyFill="1" applyBorder="1" applyAlignment="1">
      <alignment vertical="center"/>
    </xf>
    <xf numFmtId="0" fontId="19" fillId="5" borderId="23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vertical="center"/>
    </xf>
    <xf numFmtId="0" fontId="19" fillId="5" borderId="15" xfId="0" applyFont="1" applyFill="1" applyBorder="1" applyAlignment="1">
      <alignment vertical="center"/>
    </xf>
    <xf numFmtId="0" fontId="19" fillId="5" borderId="13" xfId="0" applyFont="1" applyFill="1" applyBorder="1" applyAlignment="1">
      <alignment vertical="center"/>
    </xf>
    <xf numFmtId="0" fontId="19" fillId="5" borderId="13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left" vertical="center"/>
    </xf>
    <xf numFmtId="0" fontId="19" fillId="4" borderId="19" xfId="0" applyFont="1" applyFill="1" applyBorder="1" applyAlignment="1">
      <alignment vertical="center"/>
    </xf>
    <xf numFmtId="0" fontId="19" fillId="4" borderId="24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vertical="center"/>
    </xf>
    <xf numFmtId="0" fontId="18" fillId="4" borderId="19" xfId="0" applyFont="1" applyFill="1" applyBorder="1" applyAlignment="1">
      <alignment vertical="center"/>
    </xf>
    <xf numFmtId="0" fontId="19" fillId="4" borderId="16" xfId="0" applyFont="1" applyFill="1" applyBorder="1" applyAlignment="1">
      <alignment horizontal="center" vertical="center"/>
    </xf>
    <xf numFmtId="43" fontId="19" fillId="4" borderId="20" xfId="1" applyFont="1" applyFill="1" applyBorder="1" applyAlignment="1">
      <alignment vertical="center"/>
    </xf>
    <xf numFmtId="43" fontId="19" fillId="4" borderId="20" xfId="1" applyFont="1" applyFill="1" applyBorder="1" applyAlignment="1">
      <alignment horizontal="right" vertical="center"/>
    </xf>
    <xf numFmtId="43" fontId="19" fillId="4" borderId="13" xfId="1" applyFont="1" applyFill="1" applyBorder="1" applyAlignment="1">
      <alignment vertical="center"/>
    </xf>
    <xf numFmtId="0" fontId="19" fillId="10" borderId="20" xfId="0" applyFont="1" applyFill="1" applyBorder="1" applyAlignment="1">
      <alignment vertical="center"/>
    </xf>
    <xf numFmtId="43" fontId="18" fillId="10" borderId="13" xfId="1" applyFont="1" applyFill="1" applyBorder="1"/>
    <xf numFmtId="0" fontId="18" fillId="10" borderId="21" xfId="0" applyFont="1" applyFill="1" applyBorder="1" applyAlignment="1">
      <alignment vertical="center"/>
    </xf>
    <xf numFmtId="43" fontId="19" fillId="4" borderId="21" xfId="1" applyFont="1" applyFill="1" applyBorder="1" applyAlignment="1">
      <alignment horizontal="right" vertical="center"/>
    </xf>
    <xf numFmtId="0" fontId="19" fillId="4" borderId="20" xfId="0" applyFont="1" applyFill="1" applyBorder="1" applyAlignment="1">
      <alignment horizontal="center" vertical="top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16" xfId="0" applyFont="1" applyFill="1" applyBorder="1" applyAlignment="1">
      <alignment horizontal="center" vertical="top" wrapText="1"/>
    </xf>
    <xf numFmtId="0" fontId="19" fillId="4" borderId="13" xfId="0" applyFont="1" applyFill="1" applyBorder="1" applyAlignment="1">
      <alignment horizontal="center" vertical="top" wrapText="1"/>
    </xf>
    <xf numFmtId="43" fontId="19" fillId="5" borderId="24" xfId="1" applyFont="1" applyFill="1" applyBorder="1" applyAlignment="1">
      <alignment horizontal="center" vertical="center"/>
    </xf>
    <xf numFmtId="0" fontId="19" fillId="11" borderId="20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vertical="center"/>
    </xf>
    <xf numFmtId="0" fontId="19" fillId="11" borderId="16" xfId="0" applyFont="1" applyFill="1" applyBorder="1" applyAlignment="1">
      <alignment horizontal="center" vertical="center"/>
    </xf>
    <xf numFmtId="43" fontId="19" fillId="5" borderId="13" xfId="1" applyFont="1" applyFill="1" applyBorder="1" applyAlignment="1">
      <alignment horizontal="center" vertical="center"/>
    </xf>
    <xf numFmtId="0" fontId="19" fillId="11" borderId="13" xfId="0" applyFont="1" applyFill="1" applyBorder="1" applyAlignment="1">
      <alignment horizontal="center" vertical="center"/>
    </xf>
    <xf numFmtId="43" fontId="19" fillId="4" borderId="16" xfId="1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vertical="center"/>
    </xf>
    <xf numFmtId="0" fontId="19" fillId="4" borderId="26" xfId="0" applyFont="1" applyFill="1" applyBorder="1" applyAlignment="1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43" fontId="19" fillId="4" borderId="16" xfId="1" applyFont="1" applyFill="1" applyBorder="1" applyAlignment="1">
      <alignment horizontal="right" vertical="center"/>
    </xf>
    <xf numFmtId="4" fontId="19" fillId="0" borderId="39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43" fontId="15" fillId="0" borderId="0" xfId="1" applyFont="1" applyBorder="1"/>
    <xf numFmtId="43" fontId="19" fillId="0" borderId="38" xfId="0" applyNumberFormat="1" applyFont="1" applyBorder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13" fillId="0" borderId="46" xfId="0" applyFont="1" applyBorder="1"/>
    <xf numFmtId="0" fontId="14" fillId="0" borderId="4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right"/>
    </xf>
    <xf numFmtId="2" fontId="2" fillId="0" borderId="0" xfId="0" applyNumberFormat="1" applyFont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3" fillId="0" borderId="16" xfId="0" applyFont="1" applyBorder="1"/>
    <xf numFmtId="0" fontId="19" fillId="10" borderId="17" xfId="0" applyFont="1" applyFill="1" applyBorder="1" applyAlignment="1">
      <alignment vertical="center"/>
    </xf>
    <xf numFmtId="0" fontId="19" fillId="10" borderId="13" xfId="0" applyFont="1" applyFill="1" applyBorder="1" applyAlignment="1">
      <alignment horizontal="left" vertical="center"/>
    </xf>
    <xf numFmtId="0" fontId="19" fillId="10" borderId="13" xfId="0" applyFont="1" applyFill="1" applyBorder="1" applyAlignment="1">
      <alignment vertical="center"/>
    </xf>
    <xf numFmtId="0" fontId="19" fillId="4" borderId="21" xfId="0" applyFont="1" applyFill="1" applyBorder="1" applyAlignment="1">
      <alignment horizontal="left" vertical="center"/>
    </xf>
    <xf numFmtId="43" fontId="7" fillId="0" borderId="0" xfId="1" applyFont="1" applyAlignment="1">
      <alignment horizontal="center"/>
    </xf>
    <xf numFmtId="0" fontId="23" fillId="4" borderId="13" xfId="0" applyFont="1" applyFill="1" applyBorder="1" applyAlignment="1">
      <alignment horizontal="left" vertical="center" wrapText="1"/>
    </xf>
    <xf numFmtId="43" fontId="19" fillId="4" borderId="20" xfId="1" applyFont="1" applyFill="1" applyBorder="1" applyAlignment="1">
      <alignment horizontal="center" vertical="center"/>
    </xf>
    <xf numFmtId="43" fontId="12" fillId="12" borderId="28" xfId="0" applyNumberFormat="1" applyFont="1" applyFill="1" applyBorder="1"/>
    <xf numFmtId="0" fontId="19" fillId="10" borderId="20" xfId="0" applyFont="1" applyFill="1" applyBorder="1" applyAlignment="1">
      <alignment horizontal="justify" vertical="center"/>
    </xf>
    <xf numFmtId="0" fontId="19" fillId="10" borderId="21" xfId="0" applyFont="1" applyFill="1" applyBorder="1" applyAlignment="1">
      <alignment horizontal="justify" vertical="center"/>
    </xf>
    <xf numFmtId="43" fontId="19" fillId="4" borderId="22" xfId="1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vertical="center"/>
    </xf>
    <xf numFmtId="43" fontId="19" fillId="4" borderId="23" xfId="1" applyFont="1" applyFill="1" applyBorder="1" applyAlignment="1">
      <alignment vertical="center"/>
    </xf>
    <xf numFmtId="43" fontId="19" fillId="4" borderId="22" xfId="1" applyFont="1" applyFill="1" applyBorder="1" applyAlignment="1">
      <alignment vertical="center"/>
    </xf>
    <xf numFmtId="43" fontId="19" fillId="10" borderId="13" xfId="1" applyFont="1" applyFill="1" applyBorder="1" applyAlignment="1">
      <alignment vertical="center"/>
    </xf>
    <xf numFmtId="43" fontId="19" fillId="5" borderId="16" xfId="1" applyFont="1" applyFill="1" applyBorder="1" applyAlignment="1">
      <alignment horizontal="center" vertical="center"/>
    </xf>
    <xf numFmtId="43" fontId="19" fillId="11" borderId="20" xfId="1" applyFont="1" applyFill="1" applyBorder="1" applyAlignment="1">
      <alignment horizontal="center" vertical="center"/>
    </xf>
    <xf numFmtId="43" fontId="19" fillId="11" borderId="16" xfId="1" applyFont="1" applyFill="1" applyBorder="1" applyAlignment="1">
      <alignment horizontal="center" vertical="center"/>
    </xf>
    <xf numFmtId="43" fontId="19" fillId="11" borderId="13" xfId="1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vertical="center"/>
    </xf>
    <xf numFmtId="0" fontId="19" fillId="5" borderId="14" xfId="0" applyFont="1" applyFill="1" applyBorder="1" applyAlignment="1">
      <alignment vertical="center"/>
    </xf>
    <xf numFmtId="43" fontId="12" fillId="13" borderId="38" xfId="1" applyFont="1" applyFill="1" applyBorder="1" applyAlignment="1">
      <alignment vertical="center"/>
    </xf>
    <xf numFmtId="0" fontId="19" fillId="5" borderId="21" xfId="0" applyFont="1" applyFill="1" applyBorder="1" applyAlignment="1">
      <alignment vertical="center"/>
    </xf>
    <xf numFmtId="17" fontId="2" fillId="0" borderId="0" xfId="0" applyNumberFormat="1" applyFont="1"/>
    <xf numFmtId="2" fontId="14" fillId="4" borderId="22" xfId="1" applyNumberFormat="1" applyFont="1" applyFill="1" applyBorder="1" applyAlignment="1">
      <alignment horizontal="center" vertical="center"/>
    </xf>
    <xf numFmtId="0" fontId="13" fillId="15" borderId="20" xfId="0" applyFont="1" applyFill="1" applyBorder="1" applyAlignment="1">
      <alignment vertical="center"/>
    </xf>
    <xf numFmtId="0" fontId="13" fillId="16" borderId="20" xfId="0" applyFont="1" applyFill="1" applyBorder="1"/>
    <xf numFmtId="0" fontId="18" fillId="15" borderId="20" xfId="0" applyFont="1" applyFill="1" applyBorder="1" applyAlignment="1">
      <alignment vertical="center"/>
    </xf>
    <xf numFmtId="0" fontId="19" fillId="15" borderId="20" xfId="0" applyFont="1" applyFill="1" applyBorder="1" applyAlignment="1">
      <alignment vertical="center"/>
    </xf>
    <xf numFmtId="0" fontId="18" fillId="15" borderId="21" xfId="0" applyFont="1" applyFill="1" applyBorder="1" applyAlignment="1">
      <alignment vertical="center"/>
    </xf>
    <xf numFmtId="0" fontId="19" fillId="15" borderId="21" xfId="0" applyFont="1" applyFill="1" applyBorder="1" applyAlignment="1">
      <alignment vertical="center"/>
    </xf>
    <xf numFmtId="0" fontId="18" fillId="15" borderId="19" xfId="0" applyFont="1" applyFill="1" applyBorder="1" applyAlignment="1">
      <alignment vertical="center"/>
    </xf>
    <xf numFmtId="0" fontId="18" fillId="15" borderId="26" xfId="0" applyFont="1" applyFill="1" applyBorder="1" applyAlignment="1">
      <alignment vertical="center"/>
    </xf>
    <xf numFmtId="43" fontId="13" fillId="15" borderId="20" xfId="1" applyFont="1" applyFill="1" applyBorder="1" applyAlignment="1">
      <alignment horizontal="right" vertical="center"/>
    </xf>
    <xf numFmtId="0" fontId="14" fillId="16" borderId="20" xfId="0" applyFont="1" applyFill="1" applyBorder="1" applyAlignment="1">
      <alignment horizontal="center" vertical="center"/>
    </xf>
    <xf numFmtId="43" fontId="18" fillId="15" borderId="20" xfId="1" applyFont="1" applyFill="1" applyBorder="1" applyAlignment="1">
      <alignment vertical="center"/>
    </xf>
    <xf numFmtId="0" fontId="19" fillId="16" borderId="20" xfId="0" applyFont="1" applyFill="1" applyBorder="1" applyAlignment="1">
      <alignment horizontal="center" vertical="center"/>
    </xf>
    <xf numFmtId="0" fontId="13" fillId="15" borderId="19" xfId="0" applyFont="1" applyFill="1" applyBorder="1" applyAlignment="1">
      <alignment vertical="center"/>
    </xf>
    <xf numFmtId="0" fontId="18" fillId="15" borderId="20" xfId="0" applyFont="1" applyFill="1" applyBorder="1" applyAlignment="1">
      <alignment vertical="center" wrapText="1"/>
    </xf>
    <xf numFmtId="43" fontId="19" fillId="16" borderId="20" xfId="1" applyFont="1" applyFill="1" applyBorder="1" applyAlignment="1">
      <alignment horizontal="center" vertical="center"/>
    </xf>
    <xf numFmtId="2" fontId="19" fillId="4" borderId="20" xfId="1" applyNumberFormat="1" applyFont="1" applyFill="1" applyBorder="1" applyAlignment="1">
      <alignment horizontal="right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31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 wrapText="1"/>
    </xf>
    <xf numFmtId="0" fontId="19" fillId="5" borderId="21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vertical="center"/>
    </xf>
    <xf numFmtId="0" fontId="14" fillId="4" borderId="16" xfId="0" applyFont="1" applyFill="1" applyBorder="1" applyAlignment="1">
      <alignment vertical="center"/>
    </xf>
    <xf numFmtId="0" fontId="14" fillId="4" borderId="21" xfId="0" applyFont="1" applyFill="1" applyBorder="1" applyAlignment="1">
      <alignment vertical="center"/>
    </xf>
    <xf numFmtId="43" fontId="14" fillId="5" borderId="20" xfId="1" applyFont="1" applyFill="1" applyBorder="1" applyAlignment="1">
      <alignment horizontal="center" vertical="center"/>
    </xf>
    <xf numFmtId="43" fontId="14" fillId="5" borderId="16" xfId="1" applyFont="1" applyFill="1" applyBorder="1" applyAlignment="1">
      <alignment horizontal="center" vertical="center"/>
    </xf>
    <xf numFmtId="43" fontId="14" fillId="5" borderId="21" xfId="1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left" vertical="top" wrapText="1"/>
    </xf>
    <xf numFmtId="0" fontId="19" fillId="4" borderId="24" xfId="0" applyFont="1" applyFill="1" applyBorder="1" applyAlignment="1">
      <alignment horizontal="left" vertical="top" wrapText="1"/>
    </xf>
    <xf numFmtId="0" fontId="19" fillId="4" borderId="26" xfId="0" applyFont="1" applyFill="1" applyBorder="1" applyAlignment="1">
      <alignment horizontal="left" vertical="top" wrapText="1"/>
    </xf>
    <xf numFmtId="0" fontId="19" fillId="4" borderId="20" xfId="0" applyFont="1" applyFill="1" applyBorder="1" applyAlignment="1">
      <alignment vertical="top" wrapText="1"/>
    </xf>
    <xf numFmtId="0" fontId="19" fillId="4" borderId="16" xfId="0" applyFont="1" applyFill="1" applyBorder="1" applyAlignment="1">
      <alignment vertical="top" wrapText="1"/>
    </xf>
    <xf numFmtId="0" fontId="19" fillId="4" borderId="21" xfId="0" applyFont="1" applyFill="1" applyBorder="1" applyAlignment="1">
      <alignment vertical="top" wrapText="1"/>
    </xf>
    <xf numFmtId="43" fontId="14" fillId="4" borderId="20" xfId="1" applyFont="1" applyFill="1" applyBorder="1" applyAlignment="1">
      <alignment horizontal="center" vertical="center"/>
    </xf>
    <xf numFmtId="43" fontId="14" fillId="4" borderId="16" xfId="1" applyFont="1" applyFill="1" applyBorder="1" applyAlignment="1">
      <alignment horizontal="center" vertical="center"/>
    </xf>
    <xf numFmtId="43" fontId="14" fillId="4" borderId="21" xfId="1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vertical="center"/>
    </xf>
    <xf numFmtId="0" fontId="19" fillId="4" borderId="16" xfId="0" applyFont="1" applyFill="1" applyBorder="1" applyAlignment="1">
      <alignment vertical="center"/>
    </xf>
    <xf numFmtId="0" fontId="19" fillId="4" borderId="21" xfId="0" applyFont="1" applyFill="1" applyBorder="1" applyAlignment="1">
      <alignment vertical="center"/>
    </xf>
    <xf numFmtId="0" fontId="19" fillId="5" borderId="20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43" fontId="19" fillId="4" borderId="22" xfId="1" applyFont="1" applyFill="1" applyBorder="1" applyAlignment="1">
      <alignment horizontal="center" vertical="center"/>
    </xf>
    <xf numFmtId="43" fontId="19" fillId="4" borderId="25" xfId="1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vertical="center"/>
    </xf>
    <xf numFmtId="0" fontId="19" fillId="4" borderId="26" xfId="0" applyFont="1" applyFill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14" fillId="4" borderId="17" xfId="0" applyFont="1" applyFill="1" applyBorder="1" applyAlignment="1">
      <alignment horizontal="left" vertical="center"/>
    </xf>
    <xf numFmtId="0" fontId="18" fillId="4" borderId="19" xfId="0" applyFont="1" applyFill="1" applyBorder="1" applyAlignment="1">
      <alignment horizontal="left" vertical="center" wrapText="1"/>
    </xf>
    <xf numFmtId="0" fontId="18" fillId="4" borderId="26" xfId="0" applyFont="1" applyFill="1" applyBorder="1" applyAlignment="1">
      <alignment horizontal="left" vertical="center" wrapText="1"/>
    </xf>
    <xf numFmtId="0" fontId="19" fillId="4" borderId="20" xfId="0" applyFont="1" applyFill="1" applyBorder="1" applyAlignment="1">
      <alignment horizontal="left" vertical="center"/>
    </xf>
    <xf numFmtId="0" fontId="19" fillId="4" borderId="21" xfId="0" applyFont="1" applyFill="1" applyBorder="1" applyAlignment="1">
      <alignment horizontal="left" vertical="center"/>
    </xf>
    <xf numFmtId="0" fontId="19" fillId="4" borderId="19" xfId="0" applyFont="1" applyFill="1" applyBorder="1" applyAlignment="1">
      <alignment horizontal="left" vertical="center"/>
    </xf>
    <xf numFmtId="0" fontId="19" fillId="4" borderId="26" xfId="0" applyFont="1" applyFill="1" applyBorder="1" applyAlignment="1">
      <alignment horizontal="left" vertical="center"/>
    </xf>
    <xf numFmtId="0" fontId="18" fillId="4" borderId="19" xfId="0" applyFont="1" applyFill="1" applyBorder="1" applyAlignment="1">
      <alignment horizontal="left" vertical="center"/>
    </xf>
    <xf numFmtId="0" fontId="18" fillId="4" borderId="26" xfId="0" applyFont="1" applyFill="1" applyBorder="1" applyAlignment="1">
      <alignment horizontal="left" vertical="center"/>
    </xf>
    <xf numFmtId="0" fontId="18" fillId="10" borderId="20" xfId="0" applyFont="1" applyFill="1" applyBorder="1" applyAlignment="1">
      <alignment horizontal="left" vertical="center"/>
    </xf>
    <xf numFmtId="0" fontId="18" fillId="10" borderId="21" xfId="0" applyFont="1" applyFill="1" applyBorder="1" applyAlignment="1">
      <alignment horizontal="left" vertical="center"/>
    </xf>
    <xf numFmtId="43" fontId="19" fillId="4" borderId="20" xfId="1" applyFont="1" applyFill="1" applyBorder="1" applyAlignment="1">
      <alignment horizontal="center" vertical="center"/>
    </xf>
    <xf numFmtId="43" fontId="19" fillId="4" borderId="21" xfId="1" applyFont="1" applyFill="1" applyBorder="1" applyAlignment="1">
      <alignment horizontal="center" vertical="center"/>
    </xf>
    <xf numFmtId="43" fontId="19" fillId="4" borderId="16" xfId="1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25" xfId="0" applyFont="1" applyFill="1" applyBorder="1" applyAlignment="1">
      <alignment horizontal="center" vertical="center"/>
    </xf>
    <xf numFmtId="43" fontId="19" fillId="16" borderId="22" xfId="1" applyFont="1" applyFill="1" applyBorder="1" applyAlignment="1">
      <alignment horizontal="center" vertical="center"/>
    </xf>
    <xf numFmtId="43" fontId="19" fillId="16" borderId="25" xfId="1" applyFont="1" applyFill="1" applyBorder="1" applyAlignment="1">
      <alignment horizontal="center" vertical="center"/>
    </xf>
    <xf numFmtId="0" fontId="13" fillId="15" borderId="15" xfId="0" applyFont="1" applyFill="1" applyBorder="1" applyAlignment="1">
      <alignment horizontal="left" vertical="center"/>
    </xf>
    <xf numFmtId="0" fontId="13" fillId="15" borderId="17" xfId="0" applyFont="1" applyFill="1" applyBorder="1" applyAlignment="1">
      <alignment horizontal="left" vertical="center"/>
    </xf>
    <xf numFmtId="0" fontId="14" fillId="15" borderId="53" xfId="0" applyFont="1" applyFill="1" applyBorder="1" applyAlignment="1">
      <alignment horizontal="center" vertical="center"/>
    </xf>
    <xf numFmtId="0" fontId="14" fillId="15" borderId="2" xfId="0" applyFont="1" applyFill="1" applyBorder="1" applyAlignment="1">
      <alignment horizontal="center" vertical="center"/>
    </xf>
    <xf numFmtId="0" fontId="14" fillId="15" borderId="10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9" fillId="4" borderId="17" xfId="0" applyFont="1" applyFill="1" applyBorder="1" applyAlignment="1">
      <alignment horizontal="left" vertical="center"/>
    </xf>
    <xf numFmtId="0" fontId="19" fillId="10" borderId="13" xfId="0" applyFont="1" applyFill="1" applyBorder="1" applyAlignment="1">
      <alignment horizontal="left" vertical="center" wrapText="1"/>
    </xf>
    <xf numFmtId="43" fontId="19" fillId="4" borderId="13" xfId="1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left" vertical="center" wrapText="1"/>
    </xf>
    <xf numFmtId="0" fontId="19" fillId="5" borderId="26" xfId="0" applyFont="1" applyFill="1" applyBorder="1" applyAlignment="1">
      <alignment horizontal="left" vertical="center" wrapText="1"/>
    </xf>
    <xf numFmtId="43" fontId="22" fillId="5" borderId="16" xfId="1" applyFont="1" applyFill="1" applyBorder="1" applyAlignment="1">
      <alignment horizontal="center" vertical="center"/>
    </xf>
    <xf numFmtId="43" fontId="22" fillId="5" borderId="21" xfId="1" applyFont="1" applyFill="1" applyBorder="1" applyAlignment="1">
      <alignment horizontal="center" vertical="center"/>
    </xf>
    <xf numFmtId="0" fontId="14" fillId="4" borderId="50" xfId="0" applyFont="1" applyFill="1" applyBorder="1" applyAlignment="1">
      <alignment horizontal="left" vertical="center"/>
    </xf>
    <xf numFmtId="0" fontId="14" fillId="5" borderId="15" xfId="0" applyFont="1" applyFill="1" applyBorder="1" applyAlignment="1">
      <alignment horizontal="left" vertical="center"/>
    </xf>
    <xf numFmtId="0" fontId="14" fillId="5" borderId="17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horizontal="center" vertical="top" wrapText="1"/>
    </xf>
    <xf numFmtId="0" fontId="19" fillId="4" borderId="16" xfId="0" applyFont="1" applyFill="1" applyBorder="1" applyAlignment="1">
      <alignment horizontal="center" vertical="top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0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vertical="center" wrapText="1"/>
    </xf>
    <xf numFmtId="0" fontId="19" fillId="4" borderId="21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/>
    </xf>
    <xf numFmtId="0" fontId="19" fillId="5" borderId="16" xfId="0" applyFont="1" applyFill="1" applyBorder="1" applyAlignment="1">
      <alignment horizontal="left" vertical="center"/>
    </xf>
    <xf numFmtId="0" fontId="19" fillId="5" borderId="21" xfId="0" applyFont="1" applyFill="1" applyBorder="1" applyAlignment="1">
      <alignment horizontal="left" vertical="center"/>
    </xf>
    <xf numFmtId="0" fontId="15" fillId="0" borderId="18" xfId="0" applyFont="1" applyBorder="1" applyAlignment="1">
      <alignment horizontal="center"/>
    </xf>
    <xf numFmtId="0" fontId="21" fillId="13" borderId="25" xfId="0" applyFont="1" applyFill="1" applyBorder="1" applyAlignment="1">
      <alignment horizontal="center" vertical="center"/>
    </xf>
    <xf numFmtId="0" fontId="21" fillId="13" borderId="15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0" fillId="6" borderId="37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11" fillId="6" borderId="42" xfId="0" applyFont="1" applyFill="1" applyBorder="1" applyAlignment="1">
      <alignment vertical="center"/>
    </xf>
    <xf numFmtId="0" fontId="11" fillId="6" borderId="14" xfId="0" applyFont="1" applyFill="1" applyBorder="1" applyAlignment="1">
      <alignment vertical="center"/>
    </xf>
    <xf numFmtId="0" fontId="11" fillId="6" borderId="43" xfId="0" applyFont="1" applyFill="1" applyBorder="1" applyAlignment="1">
      <alignment vertical="center"/>
    </xf>
    <xf numFmtId="0" fontId="11" fillId="6" borderId="26" xfId="0" applyFont="1" applyFill="1" applyBorder="1" applyAlignment="1">
      <alignment vertical="center"/>
    </xf>
    <xf numFmtId="0" fontId="19" fillId="10" borderId="21" xfId="0" applyFont="1" applyFill="1" applyBorder="1" applyAlignment="1">
      <alignment horizontal="left" vertical="center" wrapText="1"/>
    </xf>
    <xf numFmtId="0" fontId="14" fillId="0" borderId="47" xfId="0" applyFont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51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30" xfId="0" applyFont="1" applyFill="1" applyBorder="1" applyAlignment="1">
      <alignment horizontal="left" vertical="center"/>
    </xf>
    <xf numFmtId="0" fontId="21" fillId="12" borderId="12" xfId="0" applyFont="1" applyFill="1" applyBorder="1" applyAlignment="1">
      <alignment horizontal="center"/>
    </xf>
    <xf numFmtId="0" fontId="21" fillId="12" borderId="8" xfId="0" applyFont="1" applyFill="1" applyBorder="1" applyAlignment="1">
      <alignment horizontal="center"/>
    </xf>
    <xf numFmtId="0" fontId="21" fillId="12" borderId="30" xfId="0" applyFont="1" applyFill="1" applyBorder="1" applyAlignment="1">
      <alignment horizontal="center"/>
    </xf>
    <xf numFmtId="0" fontId="19" fillId="5" borderId="33" xfId="0" applyFont="1" applyFill="1" applyBorder="1" applyAlignment="1">
      <alignment horizontal="left" vertical="center" wrapText="1"/>
    </xf>
    <xf numFmtId="0" fontId="19" fillId="5" borderId="34" xfId="0" applyFont="1" applyFill="1" applyBorder="1" applyAlignment="1">
      <alignment horizontal="left" vertical="center" wrapText="1"/>
    </xf>
    <xf numFmtId="0" fontId="19" fillId="5" borderId="35" xfId="0" applyFont="1" applyFill="1" applyBorder="1" applyAlignment="1">
      <alignment horizontal="left" vertical="center" wrapText="1"/>
    </xf>
    <xf numFmtId="43" fontId="19" fillId="4" borderId="36" xfId="1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left" vertical="center"/>
    </xf>
    <xf numFmtId="0" fontId="19" fillId="10" borderId="20" xfId="0" applyFont="1" applyFill="1" applyBorder="1" applyAlignment="1">
      <alignment horizontal="left" vertical="center" wrapText="1"/>
    </xf>
    <xf numFmtId="0" fontId="19" fillId="10" borderId="16" xfId="0" applyFont="1" applyFill="1" applyBorder="1" applyAlignment="1">
      <alignment horizontal="left" vertical="center" wrapText="1"/>
    </xf>
    <xf numFmtId="0" fontId="19" fillId="4" borderId="24" xfId="0" applyFont="1" applyFill="1" applyBorder="1" applyAlignment="1">
      <alignment horizontal="left" vertical="center"/>
    </xf>
    <xf numFmtId="0" fontId="10" fillId="4" borderId="31" xfId="0" applyFont="1" applyFill="1" applyBorder="1" applyAlignment="1">
      <alignment horizontal="left" vertical="center"/>
    </xf>
    <xf numFmtId="0" fontId="10" fillId="4" borderId="32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2" fontId="19" fillId="4" borderId="20" xfId="1" applyNumberFormat="1" applyFont="1" applyFill="1" applyBorder="1" applyAlignment="1">
      <alignment horizontal="right" vertical="center"/>
    </xf>
    <xf numFmtId="2" fontId="19" fillId="4" borderId="16" xfId="1" applyNumberFormat="1" applyFont="1" applyFill="1" applyBorder="1" applyAlignment="1">
      <alignment horizontal="right" vertical="center"/>
    </xf>
    <xf numFmtId="2" fontId="19" fillId="4" borderId="21" xfId="1" applyNumberFormat="1" applyFont="1" applyFill="1" applyBorder="1" applyAlignment="1">
      <alignment horizontal="right" vertical="center"/>
    </xf>
    <xf numFmtId="2" fontId="14" fillId="4" borderId="20" xfId="1" applyNumberFormat="1" applyFont="1" applyFill="1" applyBorder="1" applyAlignment="1">
      <alignment horizontal="center" vertical="center"/>
    </xf>
    <xf numFmtId="2" fontId="14" fillId="4" borderId="21" xfId="1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9" fillId="10" borderId="50" xfId="0" applyFont="1" applyFill="1" applyBorder="1" applyAlignment="1">
      <alignment horizontal="left" vertical="center"/>
    </xf>
    <xf numFmtId="0" fontId="19" fillId="10" borderId="17" xfId="0" applyFont="1" applyFill="1" applyBorder="1" applyAlignment="1">
      <alignment horizontal="left" vertical="center"/>
    </xf>
    <xf numFmtId="187" fontId="18" fillId="10" borderId="27" xfId="0" applyNumberFormat="1" applyFont="1" applyFill="1" applyBorder="1" applyAlignment="1">
      <alignment horizontal="center"/>
    </xf>
    <xf numFmtId="187" fontId="18" fillId="10" borderId="15" xfId="0" applyNumberFormat="1" applyFont="1" applyFill="1" applyBorder="1" applyAlignment="1">
      <alignment horizontal="center"/>
    </xf>
    <xf numFmtId="187" fontId="18" fillId="10" borderId="17" xfId="0" applyNumberFormat="1" applyFont="1" applyFill="1" applyBorder="1" applyAlignment="1">
      <alignment horizontal="center"/>
    </xf>
    <xf numFmtId="43" fontId="22" fillId="5" borderId="20" xfId="1" applyFont="1" applyFill="1" applyBorder="1" applyAlignment="1">
      <alignment horizontal="center" vertical="center"/>
    </xf>
    <xf numFmtId="0" fontId="13" fillId="15" borderId="50" xfId="0" applyFont="1" applyFill="1" applyBorder="1" applyAlignment="1">
      <alignment horizontal="left" vertical="center"/>
    </xf>
    <xf numFmtId="0" fontId="14" fillId="7" borderId="40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0" fillId="7" borderId="37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4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52" xfId="0" applyFont="1" applyFill="1" applyBorder="1" applyAlignment="1">
      <alignment horizontal="center" vertical="center"/>
    </xf>
    <xf numFmtId="0" fontId="14" fillId="8" borderId="30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127000</xdr:rowOff>
    </xdr:from>
    <xdr:to>
      <xdr:col>1</xdr:col>
      <xdr:colOff>188895</xdr:colOff>
      <xdr:row>2</xdr:row>
      <xdr:rowOff>74083</xdr:rowOff>
    </xdr:to>
    <xdr:pic>
      <xdr:nvPicPr>
        <xdr:cNvPr id="2" name="Picture 1" descr="F:\รูปแบบครุฑ\ARC0R1KCARBG3A1CA2EIJXCCASZF33MCAPSLI1RCAG21J8ZCAJCHMKQCAFP2OFZCAY62WQ1CA568W4HCARB4XI9CAUW8PQ4CAU8FPQOCAMVJ7Z9CAISKIDZCA6MM0Q6CADRUEBHCANJOXAPCAR0C370CA9VFX2P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27000"/>
          <a:ext cx="591063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381000</xdr:colOff>
      <xdr:row>14</xdr:row>
      <xdr:rowOff>264583</xdr:rowOff>
    </xdr:from>
    <xdr:to>
      <xdr:col>6</xdr:col>
      <xdr:colOff>275167</xdr:colOff>
      <xdr:row>16</xdr:row>
      <xdr:rowOff>121520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1746D88-B9B9-8775-969F-9BF6FDEA3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3167" y="4413250"/>
          <a:ext cx="571500" cy="576603"/>
        </a:xfrm>
        <a:prstGeom prst="rect">
          <a:avLst/>
        </a:prstGeom>
      </xdr:spPr>
    </xdr:pic>
    <xdr:clientData/>
  </xdr:twoCellAnchor>
  <xdr:twoCellAnchor editAs="oneCell">
    <xdr:from>
      <xdr:col>6</xdr:col>
      <xdr:colOff>137583</xdr:colOff>
      <xdr:row>20</xdr:row>
      <xdr:rowOff>264583</xdr:rowOff>
    </xdr:from>
    <xdr:to>
      <xdr:col>7</xdr:col>
      <xdr:colOff>656167</xdr:colOff>
      <xdr:row>22</xdr:row>
      <xdr:rowOff>84667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9A3DDA11-2EF1-BF37-DE19-B8F5B5443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45" t="29040" r="9507" b="21717"/>
        <a:stretch>
          <a:fillRect/>
        </a:stretch>
      </xdr:blipFill>
      <xdr:spPr>
        <a:xfrm>
          <a:off x="5027083" y="6318250"/>
          <a:ext cx="1418167" cy="41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workbookViewId="0">
      <selection activeCell="A8" sqref="A8"/>
    </sheetView>
  </sheetViews>
  <sheetFormatPr defaultColWidth="8.875" defaultRowHeight="15" x14ac:dyDescent="0.25"/>
  <cols>
    <col min="1" max="1" width="25.125" style="8" customWidth="1"/>
    <col min="2" max="2" width="23.75" style="8" customWidth="1"/>
    <col min="3" max="3" width="16.375" style="8" customWidth="1"/>
    <col min="4" max="4" width="32.375" style="8" customWidth="1"/>
    <col min="5" max="16384" width="8.875" style="8"/>
  </cols>
  <sheetData>
    <row r="1" spans="1:6" ht="20.25" x14ac:dyDescent="0.25">
      <c r="A1" s="139"/>
      <c r="B1" s="140"/>
      <c r="C1" s="140"/>
      <c r="D1" s="141"/>
    </row>
    <row r="2" spans="1:6" ht="23.25" x14ac:dyDescent="0.25">
      <c r="A2" s="142" t="s">
        <v>103</v>
      </c>
      <c r="B2" s="143"/>
      <c r="C2" s="143"/>
      <c r="D2" s="144"/>
    </row>
    <row r="3" spans="1:6" ht="23.25" x14ac:dyDescent="0.25">
      <c r="A3" s="142" t="s">
        <v>102</v>
      </c>
      <c r="B3" s="143"/>
      <c r="C3" s="143"/>
      <c r="D3" s="144"/>
    </row>
    <row r="4" spans="1:6" ht="30.75" customHeight="1" thickBot="1" x14ac:dyDescent="0.3">
      <c r="A4" s="142" t="s">
        <v>167</v>
      </c>
      <c r="B4" s="143"/>
      <c r="C4" s="143"/>
      <c r="D4" s="144"/>
    </row>
    <row r="5" spans="1:6" ht="20.25" customHeight="1" x14ac:dyDescent="0.25">
      <c r="A5" s="151" t="s">
        <v>135</v>
      </c>
      <c r="B5" s="148" t="s">
        <v>134</v>
      </c>
      <c r="C5" s="145" t="s">
        <v>37</v>
      </c>
      <c r="D5" s="145" t="s">
        <v>38</v>
      </c>
    </row>
    <row r="6" spans="1:6" x14ac:dyDescent="0.25">
      <c r="A6" s="152"/>
      <c r="B6" s="149"/>
      <c r="C6" s="146"/>
      <c r="D6" s="146"/>
    </row>
    <row r="7" spans="1:6" ht="15.75" thickBot="1" x14ac:dyDescent="0.3">
      <c r="A7" s="153"/>
      <c r="B7" s="150"/>
      <c r="C7" s="146"/>
      <c r="D7" s="147"/>
    </row>
    <row r="8" spans="1:6" s="11" customFormat="1" ht="21.75" customHeight="1" thickBot="1" x14ac:dyDescent="0.35">
      <c r="A8" s="9">
        <f>(ยอดจัดสรร!D44)</f>
        <v>1464850</v>
      </c>
      <c r="B8" s="73">
        <f>(รายงานผลการใช้จ่าย!I45)</f>
        <v>1318650</v>
      </c>
      <c r="C8" s="76">
        <f>+B8*100/A8</f>
        <v>90.019455916988093</v>
      </c>
      <c r="D8" s="74" t="s">
        <v>39</v>
      </c>
      <c r="F8" s="12"/>
    </row>
    <row r="9" spans="1:6" ht="20.25" x14ac:dyDescent="0.3">
      <c r="A9" s="13"/>
      <c r="C9" s="75"/>
    </row>
  </sheetData>
  <mergeCells count="8">
    <mergeCell ref="A1:D1"/>
    <mergeCell ref="A2:D2"/>
    <mergeCell ref="A3:D3"/>
    <mergeCell ref="A4:D4"/>
    <mergeCell ref="C5:C7"/>
    <mergeCell ref="D5:D7"/>
    <mergeCell ref="B5:B7"/>
    <mergeCell ref="A5:A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20B9-D93A-4963-9108-580BE911F148}">
  <sheetPr>
    <pageSetUpPr fitToPage="1"/>
  </sheetPr>
  <dimension ref="A1:J48"/>
  <sheetViews>
    <sheetView zoomScale="85" zoomScaleNormal="85" workbookViewId="0">
      <selection activeCell="F17" sqref="F17"/>
    </sheetView>
  </sheetViews>
  <sheetFormatPr defaultColWidth="9.125" defaultRowHeight="15" x14ac:dyDescent="0.25"/>
  <cols>
    <col min="1" max="1" width="6.125" style="8" customWidth="1"/>
    <col min="2" max="2" width="35.625" style="8" customWidth="1"/>
    <col min="3" max="3" width="35.125" style="8" customWidth="1"/>
    <col min="4" max="4" width="14.375" style="8" customWidth="1"/>
    <col min="5" max="5" width="13.125" style="8" customWidth="1"/>
    <col min="6" max="6" width="12.125" style="8" customWidth="1"/>
    <col min="7" max="7" width="10.75" style="8" customWidth="1"/>
    <col min="8" max="8" width="9.125" style="8"/>
    <col min="9" max="9" width="21.125" style="8" bestFit="1" customWidth="1"/>
    <col min="10" max="10" width="57.75" style="8" bestFit="1" customWidth="1"/>
    <col min="11" max="16384" width="9.125" style="8"/>
  </cols>
  <sheetData>
    <row r="1" spans="1:10" ht="26.25" x14ac:dyDescent="0.25">
      <c r="A1" s="218" t="s">
        <v>154</v>
      </c>
      <c r="B1" s="219"/>
      <c r="C1" s="219"/>
      <c r="D1" s="220"/>
      <c r="E1" s="221"/>
      <c r="F1" s="221"/>
      <c r="G1" s="221"/>
      <c r="H1" s="221"/>
      <c r="I1" s="221"/>
      <c r="J1" s="222"/>
    </row>
    <row r="2" spans="1:10" ht="26.25" x14ac:dyDescent="0.25">
      <c r="A2" s="223" t="s">
        <v>104</v>
      </c>
      <c r="B2" s="224"/>
      <c r="C2" s="224"/>
      <c r="D2" s="225"/>
      <c r="E2" s="224"/>
      <c r="F2" s="224"/>
      <c r="G2" s="224"/>
      <c r="H2" s="224"/>
      <c r="I2" s="224"/>
      <c r="J2" s="226"/>
    </row>
    <row r="3" spans="1:10" x14ac:dyDescent="0.25">
      <c r="A3" s="223" t="s">
        <v>105</v>
      </c>
      <c r="B3" s="224"/>
      <c r="C3" s="224"/>
      <c r="D3" s="225"/>
      <c r="E3" s="224"/>
      <c r="F3" s="224"/>
      <c r="G3" s="224"/>
      <c r="H3" s="224"/>
      <c r="I3" s="224"/>
      <c r="J3" s="226"/>
    </row>
    <row r="4" spans="1:10" x14ac:dyDescent="0.25">
      <c r="A4" s="233"/>
      <c r="B4" s="234"/>
      <c r="C4" s="234"/>
      <c r="D4" s="235"/>
      <c r="E4" s="234"/>
      <c r="F4" s="234"/>
      <c r="G4" s="234"/>
      <c r="H4" s="234"/>
      <c r="I4" s="234"/>
      <c r="J4" s="236"/>
    </row>
    <row r="5" spans="1:10" ht="23.25" x14ac:dyDescent="0.25">
      <c r="A5" s="227" t="s">
        <v>0</v>
      </c>
      <c r="B5" s="229" t="s">
        <v>1</v>
      </c>
      <c r="C5" s="229" t="s">
        <v>2</v>
      </c>
      <c r="D5" s="232" t="s">
        <v>55</v>
      </c>
      <c r="E5" s="229"/>
      <c r="F5" s="229"/>
      <c r="G5" s="229"/>
      <c r="H5" s="229"/>
      <c r="I5" s="2" t="s">
        <v>4</v>
      </c>
      <c r="J5" s="229" t="s">
        <v>6</v>
      </c>
    </row>
    <row r="6" spans="1:10" ht="23.25" x14ac:dyDescent="0.25">
      <c r="A6" s="228"/>
      <c r="B6" s="230"/>
      <c r="C6" s="230"/>
      <c r="D6" s="237" t="s">
        <v>7</v>
      </c>
      <c r="E6" s="3" t="s">
        <v>8</v>
      </c>
      <c r="F6" s="3" t="s">
        <v>9</v>
      </c>
      <c r="G6" s="230" t="s">
        <v>10</v>
      </c>
      <c r="H6" s="230" t="s">
        <v>11</v>
      </c>
      <c r="I6" s="3" t="s">
        <v>5</v>
      </c>
      <c r="J6" s="230"/>
    </row>
    <row r="7" spans="1:10" ht="23.25" x14ac:dyDescent="0.25">
      <c r="A7" s="228"/>
      <c r="B7" s="231"/>
      <c r="C7" s="231"/>
      <c r="D7" s="237"/>
      <c r="E7" s="3" t="s">
        <v>12</v>
      </c>
      <c r="F7" s="3" t="s">
        <v>13</v>
      </c>
      <c r="G7" s="230"/>
      <c r="H7" s="230"/>
      <c r="I7" s="4"/>
      <c r="J7" s="230"/>
    </row>
    <row r="8" spans="1:10" ht="21" thickBot="1" x14ac:dyDescent="0.35">
      <c r="A8" s="81"/>
      <c r="B8" s="238" t="s">
        <v>14</v>
      </c>
      <c r="C8" s="239"/>
      <c r="D8" s="95"/>
      <c r="E8" s="5"/>
      <c r="F8" s="71"/>
      <c r="G8" s="71"/>
      <c r="H8" s="71"/>
      <c r="I8" s="70"/>
      <c r="J8" s="71"/>
    </row>
    <row r="9" spans="1:10" ht="21" customHeight="1" x14ac:dyDescent="0.25">
      <c r="A9" s="157">
        <v>1</v>
      </c>
      <c r="B9" s="194" t="s">
        <v>136</v>
      </c>
      <c r="C9" s="194"/>
      <c r="D9" s="194"/>
      <c r="E9" s="194"/>
      <c r="F9" s="194"/>
      <c r="G9" s="194"/>
      <c r="H9" s="194"/>
      <c r="I9" s="194"/>
      <c r="J9" s="195"/>
    </row>
    <row r="10" spans="1:10" ht="21" customHeight="1" x14ac:dyDescent="0.25">
      <c r="A10" s="158"/>
      <c r="B10" s="45" t="s">
        <v>46</v>
      </c>
      <c r="C10" s="106" t="s">
        <v>46</v>
      </c>
      <c r="D10" s="206" t="s">
        <v>45</v>
      </c>
      <c r="E10" s="25"/>
      <c r="F10" s="25"/>
      <c r="G10" s="25"/>
      <c r="H10" s="25"/>
      <c r="I10" s="30" t="s">
        <v>106</v>
      </c>
      <c r="J10" s="25" t="s">
        <v>61</v>
      </c>
    </row>
    <row r="11" spans="1:10" ht="21" customHeight="1" x14ac:dyDescent="0.25">
      <c r="A11" s="158"/>
      <c r="B11" s="69" t="s">
        <v>17</v>
      </c>
      <c r="C11" s="107" t="s">
        <v>44</v>
      </c>
      <c r="D11" s="207"/>
      <c r="E11" s="26"/>
      <c r="F11" s="26"/>
      <c r="G11" s="26"/>
      <c r="H11" s="26"/>
      <c r="I11" s="31"/>
      <c r="J11" s="29" t="s">
        <v>62</v>
      </c>
    </row>
    <row r="12" spans="1:10" ht="21" customHeight="1" x14ac:dyDescent="0.25">
      <c r="A12" s="158"/>
      <c r="B12" s="45" t="s">
        <v>16</v>
      </c>
      <c r="C12" s="25" t="s">
        <v>43</v>
      </c>
      <c r="D12" s="190" t="s">
        <v>45</v>
      </c>
      <c r="E12" s="184"/>
      <c r="F12" s="184"/>
      <c r="G12" s="184"/>
      <c r="H12" s="184"/>
      <c r="I12" s="209" t="s">
        <v>106</v>
      </c>
      <c r="J12" s="184" t="s">
        <v>63</v>
      </c>
    </row>
    <row r="13" spans="1:10" ht="21" customHeight="1" x14ac:dyDescent="0.25">
      <c r="A13" s="158"/>
      <c r="B13" s="69"/>
      <c r="C13" s="26"/>
      <c r="D13" s="191"/>
      <c r="E13" s="186"/>
      <c r="F13" s="186"/>
      <c r="G13" s="186"/>
      <c r="H13" s="186"/>
      <c r="I13" s="210"/>
      <c r="J13" s="186"/>
    </row>
    <row r="14" spans="1:10" ht="21" customHeight="1" x14ac:dyDescent="0.25">
      <c r="A14" s="158"/>
      <c r="B14" s="45" t="s">
        <v>18</v>
      </c>
      <c r="C14" s="25" t="s">
        <v>31</v>
      </c>
      <c r="D14" s="190" t="s">
        <v>45</v>
      </c>
      <c r="E14" s="181"/>
      <c r="F14" s="181"/>
      <c r="G14" s="181"/>
      <c r="H14" s="181"/>
      <c r="I14" s="181" t="s">
        <v>106</v>
      </c>
      <c r="J14" s="25" t="s">
        <v>19</v>
      </c>
    </row>
    <row r="15" spans="1:10" ht="21" customHeight="1" x14ac:dyDescent="0.25">
      <c r="A15" s="158"/>
      <c r="B15" s="109"/>
      <c r="C15" s="29"/>
      <c r="D15" s="191"/>
      <c r="E15" s="182"/>
      <c r="F15" s="182"/>
      <c r="G15" s="182"/>
      <c r="H15" s="182"/>
      <c r="I15" s="182"/>
      <c r="J15" s="29" t="s">
        <v>83</v>
      </c>
    </row>
    <row r="16" spans="1:10" ht="21" customHeight="1" x14ac:dyDescent="0.25">
      <c r="A16" s="158"/>
      <c r="B16" s="45" t="s">
        <v>20</v>
      </c>
      <c r="C16" s="53" t="s">
        <v>32</v>
      </c>
      <c r="D16" s="206" t="s">
        <v>45</v>
      </c>
      <c r="E16" s="25"/>
      <c r="F16" s="25"/>
      <c r="G16" s="25"/>
      <c r="H16" s="25"/>
      <c r="I16" s="181" t="str">
        <f>+I14</f>
        <v>ต.ค.2568-ก.ย.2569</v>
      </c>
      <c r="J16" s="25" t="s">
        <v>64</v>
      </c>
    </row>
    <row r="17" spans="1:10" ht="21" customHeight="1" x14ac:dyDescent="0.25">
      <c r="A17" s="158"/>
      <c r="B17" s="109" t="s">
        <v>21</v>
      </c>
      <c r="C17" s="29" t="s">
        <v>22</v>
      </c>
      <c r="D17" s="208"/>
      <c r="E17" s="29"/>
      <c r="F17" s="29"/>
      <c r="G17" s="29"/>
      <c r="H17" s="29"/>
      <c r="I17" s="182"/>
      <c r="J17" s="29" t="s">
        <v>65</v>
      </c>
    </row>
    <row r="18" spans="1:10" ht="21" customHeight="1" x14ac:dyDescent="0.25">
      <c r="A18" s="158"/>
      <c r="B18" s="69"/>
      <c r="C18" s="26" t="s">
        <v>23</v>
      </c>
      <c r="D18" s="207"/>
      <c r="E18" s="26"/>
      <c r="F18" s="26"/>
      <c r="G18" s="26"/>
      <c r="H18" s="26"/>
      <c r="I18" s="183"/>
      <c r="J18" s="26"/>
    </row>
    <row r="19" spans="1:10" ht="21" customHeight="1" x14ac:dyDescent="0.25">
      <c r="A19" s="158"/>
      <c r="B19" s="200" t="s">
        <v>48</v>
      </c>
      <c r="C19" s="198" t="s">
        <v>59</v>
      </c>
      <c r="D19" s="190" t="s">
        <v>45</v>
      </c>
      <c r="E19" s="25"/>
      <c r="F19" s="25"/>
      <c r="G19" s="25"/>
      <c r="H19" s="25"/>
      <c r="I19" s="181" t="str">
        <f>+I14</f>
        <v>ต.ค.2568-ก.ย.2569</v>
      </c>
      <c r="J19" s="198" t="s">
        <v>58</v>
      </c>
    </row>
    <row r="20" spans="1:10" ht="21" customHeight="1" x14ac:dyDescent="0.25">
      <c r="A20" s="158"/>
      <c r="B20" s="201"/>
      <c r="C20" s="199"/>
      <c r="D20" s="191"/>
      <c r="E20" s="26"/>
      <c r="F20" s="26"/>
      <c r="G20" s="26"/>
      <c r="H20" s="26"/>
      <c r="I20" s="183"/>
      <c r="J20" s="199"/>
    </row>
    <row r="21" spans="1:10" ht="21" customHeight="1" x14ac:dyDescent="0.25">
      <c r="A21" s="158"/>
      <c r="B21" s="200" t="s">
        <v>49</v>
      </c>
      <c r="C21" s="198" t="s">
        <v>52</v>
      </c>
      <c r="D21" s="190" t="s">
        <v>45</v>
      </c>
      <c r="E21" s="181"/>
      <c r="F21" s="181"/>
      <c r="G21" s="181"/>
      <c r="H21" s="181"/>
      <c r="I21" s="181" t="str">
        <f>+I14</f>
        <v>ต.ค.2568-ก.ย.2569</v>
      </c>
      <c r="J21" s="198" t="s">
        <v>60</v>
      </c>
    </row>
    <row r="22" spans="1:10" ht="21" customHeight="1" x14ac:dyDescent="0.25">
      <c r="A22" s="158"/>
      <c r="B22" s="201"/>
      <c r="C22" s="199"/>
      <c r="D22" s="191"/>
      <c r="E22" s="183"/>
      <c r="F22" s="183"/>
      <c r="G22" s="183"/>
      <c r="H22" s="183"/>
      <c r="I22" s="183"/>
      <c r="J22" s="199"/>
    </row>
    <row r="23" spans="1:10" ht="21" customHeight="1" x14ac:dyDescent="0.25">
      <c r="A23" s="158"/>
      <c r="B23" s="200" t="s">
        <v>24</v>
      </c>
      <c r="C23" s="24" t="s">
        <v>33</v>
      </c>
      <c r="D23" s="190" t="s">
        <v>45</v>
      </c>
      <c r="E23" s="181"/>
      <c r="F23" s="181"/>
      <c r="G23" s="181"/>
      <c r="H23" s="181"/>
      <c r="I23" s="181" t="str">
        <f>+I14</f>
        <v>ต.ค.2568-ก.ย.2569</v>
      </c>
      <c r="J23" s="25" t="s">
        <v>66</v>
      </c>
    </row>
    <row r="24" spans="1:10" ht="21" customHeight="1" x14ac:dyDescent="0.25">
      <c r="A24" s="158"/>
      <c r="B24" s="201"/>
      <c r="C24" s="101" t="s">
        <v>25</v>
      </c>
      <c r="D24" s="191"/>
      <c r="E24" s="183"/>
      <c r="F24" s="183"/>
      <c r="G24" s="183"/>
      <c r="H24" s="183"/>
      <c r="I24" s="183"/>
      <c r="J24" s="26" t="s">
        <v>67</v>
      </c>
    </row>
    <row r="25" spans="1:10" ht="21" customHeight="1" x14ac:dyDescent="0.25">
      <c r="A25" s="158"/>
      <c r="B25" s="45" t="s">
        <v>26</v>
      </c>
      <c r="C25" s="24" t="s">
        <v>88</v>
      </c>
      <c r="D25" s="108" t="s">
        <v>45</v>
      </c>
      <c r="E25" s="25"/>
      <c r="F25" s="25"/>
      <c r="G25" s="25"/>
      <c r="H25" s="25"/>
      <c r="I25" s="30" t="str">
        <f>+I14</f>
        <v>ต.ค.2568-ก.ย.2569</v>
      </c>
      <c r="J25" s="25" t="s">
        <v>68</v>
      </c>
    </row>
    <row r="26" spans="1:10" ht="21" customHeight="1" x14ac:dyDescent="0.25">
      <c r="A26" s="158"/>
      <c r="B26" s="109"/>
      <c r="C26" s="32" t="s">
        <v>89</v>
      </c>
      <c r="D26" s="110"/>
      <c r="E26" s="29"/>
      <c r="F26" s="29"/>
      <c r="G26" s="29"/>
      <c r="H26" s="29"/>
      <c r="I26" s="29"/>
      <c r="J26" s="29" t="s">
        <v>69</v>
      </c>
    </row>
    <row r="27" spans="1:10" ht="21" customHeight="1" x14ac:dyDescent="0.25">
      <c r="A27" s="158"/>
      <c r="B27" s="202" t="s">
        <v>50</v>
      </c>
      <c r="C27" s="204" t="s">
        <v>51</v>
      </c>
      <c r="D27" s="206" t="s">
        <v>45</v>
      </c>
      <c r="E27" s="25"/>
      <c r="F27" s="25"/>
      <c r="G27" s="25"/>
      <c r="H27" s="25"/>
      <c r="I27" s="30" t="str">
        <f>+I14</f>
        <v>ต.ค.2568-ก.ย.2569</v>
      </c>
      <c r="J27" s="25" t="s">
        <v>70</v>
      </c>
    </row>
    <row r="28" spans="1:10" ht="21" customHeight="1" x14ac:dyDescent="0.25">
      <c r="A28" s="158"/>
      <c r="B28" s="203"/>
      <c r="C28" s="205"/>
      <c r="D28" s="207"/>
      <c r="E28" s="26"/>
      <c r="F28" s="26"/>
      <c r="G28" s="26"/>
      <c r="H28" s="26"/>
      <c r="I28" s="7"/>
      <c r="J28" s="26"/>
    </row>
    <row r="29" spans="1:10" ht="21" customHeight="1" x14ac:dyDescent="0.25">
      <c r="A29" s="158"/>
      <c r="B29" s="196" t="s">
        <v>53</v>
      </c>
      <c r="C29" s="33" t="s">
        <v>84</v>
      </c>
      <c r="D29" s="190" t="s">
        <v>45</v>
      </c>
      <c r="E29" s="25"/>
      <c r="F29" s="25"/>
      <c r="G29" s="25"/>
      <c r="H29" s="25"/>
      <c r="I29" s="30" t="str">
        <f>+I14</f>
        <v>ต.ค.2568-ก.ย.2569</v>
      </c>
      <c r="J29" s="25" t="s">
        <v>72</v>
      </c>
    </row>
    <row r="30" spans="1:10" ht="21" customHeight="1" x14ac:dyDescent="0.25">
      <c r="A30" s="158"/>
      <c r="B30" s="197"/>
      <c r="C30" s="55" t="s">
        <v>85</v>
      </c>
      <c r="D30" s="191"/>
      <c r="E30" s="26"/>
      <c r="F30" s="26"/>
      <c r="G30" s="26"/>
      <c r="H30" s="26"/>
      <c r="I30" s="26"/>
      <c r="J30" s="26" t="s">
        <v>71</v>
      </c>
    </row>
    <row r="31" spans="1:10" ht="21" customHeight="1" x14ac:dyDescent="0.25">
      <c r="A31" s="158"/>
      <c r="B31" s="192" t="s">
        <v>34</v>
      </c>
      <c r="C31" s="184" t="s">
        <v>54</v>
      </c>
      <c r="D31" s="190" t="s">
        <v>45</v>
      </c>
      <c r="E31" s="184"/>
      <c r="F31" s="184"/>
      <c r="G31" s="184"/>
      <c r="H31" s="184"/>
      <c r="I31" s="184" t="str">
        <f>+I14</f>
        <v>ต.ค.2568-ก.ย.2569</v>
      </c>
      <c r="J31" s="25" t="s">
        <v>73</v>
      </c>
    </row>
    <row r="32" spans="1:10" ht="21" customHeight="1" x14ac:dyDescent="0.25">
      <c r="A32" s="158"/>
      <c r="B32" s="193"/>
      <c r="C32" s="186"/>
      <c r="D32" s="191"/>
      <c r="E32" s="186"/>
      <c r="F32" s="186"/>
      <c r="G32" s="186"/>
      <c r="H32" s="186"/>
      <c r="I32" s="186"/>
      <c r="J32" s="26" t="s">
        <v>74</v>
      </c>
    </row>
    <row r="33" spans="1:10" ht="21" customHeight="1" x14ac:dyDescent="0.25">
      <c r="A33" s="158"/>
      <c r="B33" s="45" t="s">
        <v>27</v>
      </c>
      <c r="C33" s="25" t="s">
        <v>28</v>
      </c>
      <c r="D33" s="190" t="s">
        <v>45</v>
      </c>
      <c r="E33" s="25"/>
      <c r="F33" s="25"/>
      <c r="G33" s="25"/>
      <c r="H33" s="25"/>
      <c r="I33" s="30" t="str">
        <f>+I14</f>
        <v>ต.ค.2568-ก.ย.2569</v>
      </c>
      <c r="J33" s="25" t="s">
        <v>75</v>
      </c>
    </row>
    <row r="34" spans="1:10" ht="21" customHeight="1" x14ac:dyDescent="0.25">
      <c r="A34" s="158"/>
      <c r="B34" s="69"/>
      <c r="C34" s="26" t="s">
        <v>29</v>
      </c>
      <c r="D34" s="191"/>
      <c r="E34" s="26"/>
      <c r="F34" s="26"/>
      <c r="G34" s="26"/>
      <c r="H34" s="26"/>
      <c r="I34" s="26"/>
      <c r="J34" s="26" t="s">
        <v>76</v>
      </c>
    </row>
    <row r="35" spans="1:10" ht="20.25" x14ac:dyDescent="0.25">
      <c r="A35" s="215">
        <v>2</v>
      </c>
      <c r="B35" s="213" t="s">
        <v>146</v>
      </c>
      <c r="C35" s="213"/>
      <c r="D35" s="213"/>
      <c r="E35" s="213"/>
      <c r="F35" s="213"/>
      <c r="G35" s="213"/>
      <c r="H35" s="213"/>
      <c r="I35" s="213"/>
      <c r="J35" s="214"/>
    </row>
    <row r="36" spans="1:10" ht="20.25" x14ac:dyDescent="0.25">
      <c r="A36" s="216"/>
      <c r="B36" s="129" t="s">
        <v>147</v>
      </c>
      <c r="C36" s="125" t="s">
        <v>148</v>
      </c>
      <c r="D36" s="211" t="s">
        <v>45</v>
      </c>
      <c r="E36" s="125"/>
      <c r="F36" s="125"/>
      <c r="G36" s="125"/>
      <c r="H36" s="125"/>
      <c r="I36" s="126" t="s">
        <v>149</v>
      </c>
      <c r="J36" s="125" t="s">
        <v>150</v>
      </c>
    </row>
    <row r="37" spans="1:10" ht="15" customHeight="1" thickBot="1" x14ac:dyDescent="0.3">
      <c r="A37" s="217"/>
      <c r="B37" s="130"/>
      <c r="C37" s="127"/>
      <c r="D37" s="212"/>
      <c r="E37" s="127"/>
      <c r="F37" s="127"/>
      <c r="G37" s="127"/>
      <c r="H37" s="127"/>
      <c r="I37" s="128"/>
      <c r="J37" s="127"/>
    </row>
    <row r="38" spans="1:10" ht="15" customHeight="1" x14ac:dyDescent="0.25">
      <c r="A38" s="154">
        <v>3</v>
      </c>
      <c r="B38" s="117" t="s">
        <v>30</v>
      </c>
      <c r="C38" s="160" t="s">
        <v>137</v>
      </c>
      <c r="D38" s="166" t="s">
        <v>45</v>
      </c>
      <c r="E38" s="178"/>
      <c r="F38" s="178"/>
      <c r="G38" s="178"/>
      <c r="H38" s="178"/>
      <c r="I38" s="187" t="str">
        <f>+I10</f>
        <v>ต.ค.2568-ก.ย.2569</v>
      </c>
      <c r="J38" s="37" t="s">
        <v>56</v>
      </c>
    </row>
    <row r="39" spans="1:10" ht="15.75" customHeight="1" x14ac:dyDescent="0.25">
      <c r="A39" s="155"/>
      <c r="B39" s="34"/>
      <c r="C39" s="161"/>
      <c r="D39" s="167"/>
      <c r="E39" s="179"/>
      <c r="F39" s="179"/>
      <c r="G39" s="179"/>
      <c r="H39" s="179"/>
      <c r="I39" s="188"/>
      <c r="J39" s="38" t="s">
        <v>47</v>
      </c>
    </row>
    <row r="40" spans="1:10" ht="21" customHeight="1" thickBot="1" x14ac:dyDescent="0.3">
      <c r="A40" s="156"/>
      <c r="B40" s="118"/>
      <c r="C40" s="162"/>
      <c r="D40" s="168"/>
      <c r="E40" s="180"/>
      <c r="F40" s="180"/>
      <c r="G40" s="180"/>
      <c r="H40" s="180"/>
      <c r="I40" s="189"/>
      <c r="J40" s="120"/>
    </row>
    <row r="41" spans="1:10" ht="21" customHeight="1" x14ac:dyDescent="0.25">
      <c r="A41" s="157">
        <v>4</v>
      </c>
      <c r="B41" s="169" t="s">
        <v>143</v>
      </c>
      <c r="C41" s="172" t="s">
        <v>144</v>
      </c>
      <c r="D41" s="175" t="s">
        <v>45</v>
      </c>
      <c r="E41" s="163"/>
      <c r="F41" s="163"/>
      <c r="G41" s="163"/>
      <c r="H41" s="163"/>
      <c r="I41" s="181" t="str">
        <f>+I10</f>
        <v>ต.ค.2568-ก.ย.2569</v>
      </c>
      <c r="J41" s="184" t="s">
        <v>57</v>
      </c>
    </row>
    <row r="42" spans="1:10" ht="21" customHeight="1" x14ac:dyDescent="0.25">
      <c r="A42" s="158"/>
      <c r="B42" s="170"/>
      <c r="C42" s="173"/>
      <c r="D42" s="176"/>
      <c r="E42" s="164"/>
      <c r="F42" s="164"/>
      <c r="G42" s="164"/>
      <c r="H42" s="164"/>
      <c r="I42" s="182"/>
      <c r="J42" s="185"/>
    </row>
    <row r="43" spans="1:10" ht="21" customHeight="1" thickBot="1" x14ac:dyDescent="0.3">
      <c r="A43" s="159"/>
      <c r="B43" s="171"/>
      <c r="C43" s="174"/>
      <c r="D43" s="177"/>
      <c r="E43" s="165"/>
      <c r="F43" s="165"/>
      <c r="G43" s="165"/>
      <c r="H43" s="165"/>
      <c r="I43" s="183"/>
      <c r="J43" s="186"/>
    </row>
    <row r="44" spans="1:10" ht="21" customHeight="1" x14ac:dyDescent="0.25">
      <c r="A44" s="77"/>
      <c r="B44" s="22"/>
    </row>
    <row r="45" spans="1:10" ht="21" customHeight="1" x14ac:dyDescent="0.25"/>
    <row r="46" spans="1:10" ht="21" customHeight="1" x14ac:dyDescent="0.25">
      <c r="D46" s="22"/>
    </row>
    <row r="47" spans="1:10" ht="21" customHeight="1" x14ac:dyDescent="0.25"/>
    <row r="48" spans="1:10" ht="21" customHeight="1" x14ac:dyDescent="0.25"/>
  </sheetData>
  <mergeCells count="86">
    <mergeCell ref="D36:D37"/>
    <mergeCell ref="B35:J35"/>
    <mergeCell ref="A35:A37"/>
    <mergeCell ref="D10:D11"/>
    <mergeCell ref="A1:J1"/>
    <mergeCell ref="A2:J2"/>
    <mergeCell ref="A5:A7"/>
    <mergeCell ref="B5:B7"/>
    <mergeCell ref="C5:C7"/>
    <mergeCell ref="D5:H5"/>
    <mergeCell ref="J5:J7"/>
    <mergeCell ref="A3:J4"/>
    <mergeCell ref="D6:D7"/>
    <mergeCell ref="G6:G7"/>
    <mergeCell ref="H6:H7"/>
    <mergeCell ref="B8:C8"/>
    <mergeCell ref="A9:A34"/>
    <mergeCell ref="I23:I24"/>
    <mergeCell ref="B23:B24"/>
    <mergeCell ref="J12:J13"/>
    <mergeCell ref="D14:D15"/>
    <mergeCell ref="E14:E15"/>
    <mergeCell ref="F14:F15"/>
    <mergeCell ref="G14:G15"/>
    <mergeCell ref="I14:I15"/>
    <mergeCell ref="I12:I13"/>
    <mergeCell ref="D12:D13"/>
    <mergeCell ref="E12:E13"/>
    <mergeCell ref="F12:F13"/>
    <mergeCell ref="H14:H15"/>
    <mergeCell ref="G12:G13"/>
    <mergeCell ref="H12:H13"/>
    <mergeCell ref="J21:J22"/>
    <mergeCell ref="D16:D18"/>
    <mergeCell ref="I16:I18"/>
    <mergeCell ref="B19:B20"/>
    <mergeCell ref="C19:C20"/>
    <mergeCell ref="D19:D20"/>
    <mergeCell ref="I19:I20"/>
    <mergeCell ref="D23:D24"/>
    <mergeCell ref="E23:E24"/>
    <mergeCell ref="F23:F24"/>
    <mergeCell ref="G23:G24"/>
    <mergeCell ref="H23:H24"/>
    <mergeCell ref="I31:I32"/>
    <mergeCell ref="B27:B28"/>
    <mergeCell ref="C27:C28"/>
    <mergeCell ref="D27:D28"/>
    <mergeCell ref="D29:D30"/>
    <mergeCell ref="E31:E32"/>
    <mergeCell ref="F31:F32"/>
    <mergeCell ref="G31:G32"/>
    <mergeCell ref="D33:D34"/>
    <mergeCell ref="B31:B32"/>
    <mergeCell ref="C31:C32"/>
    <mergeCell ref="D31:D32"/>
    <mergeCell ref="B9:J9"/>
    <mergeCell ref="H31:H32"/>
    <mergeCell ref="B29:B30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H41:H43"/>
    <mergeCell ref="I41:I43"/>
    <mergeCell ref="J41:J43"/>
    <mergeCell ref="F38:F40"/>
    <mergeCell ref="G38:G40"/>
    <mergeCell ref="H38:H40"/>
    <mergeCell ref="I38:I40"/>
    <mergeCell ref="A38:A40"/>
    <mergeCell ref="A41:A43"/>
    <mergeCell ref="C38:C40"/>
    <mergeCell ref="F41:F43"/>
    <mergeCell ref="G41:G43"/>
    <mergeCell ref="D38:D40"/>
    <mergeCell ref="B41:B43"/>
    <mergeCell ref="C41:C43"/>
    <mergeCell ref="D41:D43"/>
    <mergeCell ref="E41:E43"/>
    <mergeCell ref="E38:E40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7"/>
  <sheetViews>
    <sheetView zoomScale="90" zoomScaleNormal="90" workbookViewId="0">
      <selection activeCell="D34" sqref="D34:D36"/>
    </sheetView>
  </sheetViews>
  <sheetFormatPr defaultColWidth="9.125" defaultRowHeight="15" x14ac:dyDescent="0.25"/>
  <cols>
    <col min="1" max="1" width="6.125" style="8" customWidth="1"/>
    <col min="2" max="2" width="35.875" style="8" bestFit="1" customWidth="1"/>
    <col min="3" max="3" width="39" style="8" bestFit="1" customWidth="1"/>
    <col min="4" max="4" width="26.25" style="8" bestFit="1" customWidth="1"/>
    <col min="5" max="5" width="13.125" style="8" customWidth="1"/>
    <col min="6" max="6" width="12.125" style="8" customWidth="1"/>
    <col min="7" max="7" width="10.75" style="8" customWidth="1"/>
    <col min="8" max="8" width="6.25" style="8" bestFit="1" customWidth="1"/>
    <col min="9" max="9" width="22" style="8" bestFit="1" customWidth="1"/>
    <col min="10" max="10" width="54" style="8" bestFit="1" customWidth="1"/>
    <col min="11" max="13" width="9.125" style="8"/>
    <col min="14" max="14" width="74" style="8" bestFit="1" customWidth="1"/>
    <col min="15" max="15" width="79.25" style="8" bestFit="1" customWidth="1"/>
    <col min="16" max="16" width="17.25" style="8" bestFit="1" customWidth="1"/>
    <col min="17" max="17" width="9.125" style="8" customWidth="1"/>
    <col min="18" max="20" width="9.125" style="8"/>
    <col min="21" max="21" width="33.375" style="8" bestFit="1" customWidth="1"/>
    <col min="22" max="22" width="28" style="8" bestFit="1" customWidth="1"/>
    <col min="23" max="24" width="9.125" style="8" customWidth="1"/>
    <col min="25" max="16384" width="9.125" style="8"/>
  </cols>
  <sheetData>
    <row r="1" spans="1:10" ht="23.25" x14ac:dyDescent="0.25">
      <c r="A1" s="266"/>
      <c r="B1" s="267"/>
      <c r="C1" s="267"/>
      <c r="D1" s="268"/>
      <c r="E1" s="269"/>
      <c r="F1" s="269"/>
      <c r="G1" s="269"/>
      <c r="H1" s="269"/>
      <c r="I1" s="269"/>
      <c r="J1" s="270"/>
    </row>
    <row r="2" spans="1:10" ht="26.25" x14ac:dyDescent="0.25">
      <c r="A2" s="271" t="s">
        <v>155</v>
      </c>
      <c r="B2" s="272"/>
      <c r="C2" s="272"/>
      <c r="D2" s="273"/>
      <c r="E2" s="272"/>
      <c r="F2" s="272"/>
      <c r="G2" s="272"/>
      <c r="H2" s="272"/>
      <c r="I2" s="272"/>
      <c r="J2" s="274"/>
    </row>
    <row r="3" spans="1:10" ht="26.25" x14ac:dyDescent="0.25">
      <c r="A3" s="271" t="s">
        <v>101</v>
      </c>
      <c r="B3" s="272"/>
      <c r="C3" s="272"/>
      <c r="D3" s="273"/>
      <c r="E3" s="272"/>
      <c r="F3" s="272"/>
      <c r="G3" s="272"/>
      <c r="H3" s="272"/>
      <c r="I3" s="272"/>
      <c r="J3" s="274"/>
    </row>
    <row r="4" spans="1:10" ht="26.25" x14ac:dyDescent="0.25">
      <c r="A4" s="271" t="s">
        <v>114</v>
      </c>
      <c r="B4" s="272"/>
      <c r="C4" s="272"/>
      <c r="D4" s="273"/>
      <c r="E4" s="272"/>
      <c r="F4" s="272"/>
      <c r="G4" s="272"/>
      <c r="H4" s="272"/>
      <c r="I4" s="272"/>
      <c r="J4" s="274"/>
    </row>
    <row r="5" spans="1:10" ht="24" customHeight="1" x14ac:dyDescent="0.25">
      <c r="A5" s="275" t="s">
        <v>15</v>
      </c>
      <c r="B5" s="276"/>
      <c r="C5" s="276"/>
      <c r="D5" s="277"/>
      <c r="E5" s="276"/>
      <c r="F5" s="276"/>
      <c r="G5" s="276"/>
      <c r="H5" s="276"/>
      <c r="I5" s="276"/>
      <c r="J5" s="278"/>
    </row>
    <row r="6" spans="1:10" ht="20.25" x14ac:dyDescent="0.25">
      <c r="A6" s="281" t="s">
        <v>0</v>
      </c>
      <c r="B6" s="262" t="s">
        <v>1</v>
      </c>
      <c r="C6" s="282" t="s">
        <v>2</v>
      </c>
      <c r="D6" s="285" t="s">
        <v>55</v>
      </c>
      <c r="E6" s="262"/>
      <c r="F6" s="262"/>
      <c r="G6" s="262"/>
      <c r="H6" s="262"/>
      <c r="I6" s="20" t="s">
        <v>4</v>
      </c>
      <c r="J6" s="262" t="s">
        <v>6</v>
      </c>
    </row>
    <row r="7" spans="1:10" ht="21" thickBot="1" x14ac:dyDescent="0.3">
      <c r="A7" s="281"/>
      <c r="B7" s="262"/>
      <c r="C7" s="283"/>
      <c r="D7" s="263" t="s">
        <v>7</v>
      </c>
      <c r="E7" s="96" t="s">
        <v>8</v>
      </c>
      <c r="F7" s="20" t="s">
        <v>9</v>
      </c>
      <c r="G7" s="262" t="s">
        <v>10</v>
      </c>
      <c r="H7" s="262" t="s">
        <v>11</v>
      </c>
      <c r="I7" s="20" t="s">
        <v>5</v>
      </c>
      <c r="J7" s="262"/>
    </row>
    <row r="8" spans="1:10" ht="20.25" x14ac:dyDescent="0.25">
      <c r="A8" s="281"/>
      <c r="B8" s="262"/>
      <c r="C8" s="284"/>
      <c r="D8" s="264"/>
      <c r="E8" s="96" t="s">
        <v>12</v>
      </c>
      <c r="F8" s="20" t="s">
        <v>13</v>
      </c>
      <c r="G8" s="262"/>
      <c r="H8" s="262"/>
      <c r="I8" s="21"/>
      <c r="J8" s="262"/>
    </row>
    <row r="9" spans="1:10" ht="21" thickBot="1" x14ac:dyDescent="0.35">
      <c r="A9" s="97"/>
      <c r="B9" s="280" t="s">
        <v>14</v>
      </c>
      <c r="C9" s="280"/>
      <c r="D9" s="82"/>
      <c r="E9" s="71"/>
      <c r="F9" s="71"/>
      <c r="G9" s="71"/>
      <c r="H9" s="71"/>
      <c r="I9" s="70"/>
      <c r="J9" s="71"/>
    </row>
    <row r="10" spans="1:10" ht="21" customHeight="1" thickBot="1" x14ac:dyDescent="0.3">
      <c r="A10" s="157">
        <v>1</v>
      </c>
      <c r="B10" s="286" t="s">
        <v>120</v>
      </c>
      <c r="C10" s="287"/>
      <c r="D10" s="287"/>
      <c r="E10" s="287"/>
      <c r="F10" s="287"/>
      <c r="G10" s="287"/>
      <c r="H10" s="287"/>
      <c r="I10" s="287"/>
      <c r="J10" s="288"/>
    </row>
    <row r="11" spans="1:10" ht="21" customHeight="1" x14ac:dyDescent="0.25">
      <c r="A11" s="158"/>
      <c r="B11" s="201" t="s">
        <v>121</v>
      </c>
      <c r="C11" s="279" t="s">
        <v>122</v>
      </c>
      <c r="D11" s="208">
        <v>8100</v>
      </c>
      <c r="E11" s="182"/>
      <c r="F11" s="182"/>
      <c r="G11" s="182"/>
      <c r="H11" s="182"/>
      <c r="I11" s="251" t="str">
        <f>+แผนการใช้จ่ายงบประมาณ!I10</f>
        <v>ต.ค.2568-ก.ย.2569</v>
      </c>
      <c r="J11" s="26" t="s">
        <v>61</v>
      </c>
    </row>
    <row r="12" spans="1:10" ht="21" customHeight="1" x14ac:dyDescent="0.25">
      <c r="A12" s="158"/>
      <c r="B12" s="240"/>
      <c r="C12" s="241"/>
      <c r="D12" s="207"/>
      <c r="E12" s="183"/>
      <c r="F12" s="183"/>
      <c r="G12" s="183"/>
      <c r="H12" s="183"/>
      <c r="I12" s="252"/>
      <c r="J12" s="27" t="s">
        <v>78</v>
      </c>
    </row>
    <row r="13" spans="1:10" ht="21" customHeight="1" x14ac:dyDescent="0.25">
      <c r="A13" s="158"/>
      <c r="B13" s="47" t="s">
        <v>16</v>
      </c>
      <c r="C13" s="27" t="s">
        <v>43</v>
      </c>
      <c r="D13" s="52">
        <v>400</v>
      </c>
      <c r="E13" s="27"/>
      <c r="F13" s="27"/>
      <c r="G13" s="27"/>
      <c r="H13" s="27"/>
      <c r="I13" s="60" t="str">
        <f>+I11</f>
        <v>ต.ค.2568-ก.ย.2569</v>
      </c>
      <c r="J13" s="27" t="s">
        <v>63</v>
      </c>
    </row>
    <row r="14" spans="1:10" ht="21" customHeight="1" x14ac:dyDescent="0.25">
      <c r="A14" s="158"/>
      <c r="B14" s="47" t="s">
        <v>18</v>
      </c>
      <c r="C14" s="27" t="s">
        <v>31</v>
      </c>
      <c r="D14" s="52">
        <v>23100</v>
      </c>
      <c r="E14" s="27"/>
      <c r="F14" s="27"/>
      <c r="G14" s="27"/>
      <c r="H14" s="27"/>
      <c r="I14" s="60" t="str">
        <f>+I11</f>
        <v>ต.ค.2568-ก.ย.2569</v>
      </c>
      <c r="J14" s="27" t="s">
        <v>132</v>
      </c>
    </row>
    <row r="15" spans="1:10" ht="21" customHeight="1" x14ac:dyDescent="0.25">
      <c r="A15" s="158"/>
      <c r="B15" s="240" t="s">
        <v>123</v>
      </c>
      <c r="C15" s="241" t="s">
        <v>124</v>
      </c>
      <c r="D15" s="242">
        <v>2000</v>
      </c>
      <c r="E15" s="181"/>
      <c r="F15" s="181"/>
      <c r="G15" s="181"/>
      <c r="H15" s="181"/>
      <c r="I15" s="250" t="str">
        <f>+I11</f>
        <v>ต.ค.2568-ก.ย.2569</v>
      </c>
      <c r="J15" s="253" t="s">
        <v>133</v>
      </c>
    </row>
    <row r="16" spans="1:10" ht="21" customHeight="1" x14ac:dyDescent="0.25">
      <c r="A16" s="158"/>
      <c r="B16" s="240"/>
      <c r="C16" s="241"/>
      <c r="D16" s="242"/>
      <c r="E16" s="182"/>
      <c r="F16" s="182"/>
      <c r="G16" s="182"/>
      <c r="H16" s="182"/>
      <c r="I16" s="251"/>
      <c r="J16" s="254"/>
    </row>
    <row r="17" spans="1:10" ht="21" customHeight="1" x14ac:dyDescent="0.25">
      <c r="A17" s="158"/>
      <c r="B17" s="240"/>
      <c r="C17" s="241"/>
      <c r="D17" s="242"/>
      <c r="E17" s="183"/>
      <c r="F17" s="183"/>
      <c r="G17" s="183"/>
      <c r="H17" s="183"/>
      <c r="I17" s="252"/>
      <c r="J17" s="255"/>
    </row>
    <row r="18" spans="1:10" ht="21" customHeight="1" x14ac:dyDescent="0.25">
      <c r="A18" s="158"/>
      <c r="B18" s="45" t="s">
        <v>48</v>
      </c>
      <c r="C18" s="25" t="s">
        <v>59</v>
      </c>
      <c r="D18" s="50">
        <v>468000</v>
      </c>
      <c r="E18" s="25"/>
      <c r="F18" s="25"/>
      <c r="G18" s="25"/>
      <c r="H18" s="25"/>
      <c r="I18" s="57" t="str">
        <f>+I11</f>
        <v>ต.ค.2568-ก.ย.2569</v>
      </c>
      <c r="J18" s="25" t="s">
        <v>58</v>
      </c>
    </row>
    <row r="19" spans="1:10" ht="21" customHeight="1" x14ac:dyDescent="0.25">
      <c r="A19" s="158"/>
      <c r="B19" s="45" t="s">
        <v>49</v>
      </c>
      <c r="C19" s="25" t="s">
        <v>52</v>
      </c>
      <c r="D19" s="50">
        <v>51600</v>
      </c>
      <c r="E19" s="25"/>
      <c r="F19" s="25"/>
      <c r="G19" s="25"/>
      <c r="H19" s="25"/>
      <c r="I19" s="57" t="str">
        <f>+I11</f>
        <v>ต.ค.2568-ก.ย.2569</v>
      </c>
      <c r="J19" s="25" t="s">
        <v>60</v>
      </c>
    </row>
    <row r="20" spans="1:10" ht="21" customHeight="1" x14ac:dyDescent="0.25">
      <c r="A20" s="158"/>
      <c r="B20" s="45" t="s">
        <v>24</v>
      </c>
      <c r="C20" s="27" t="s">
        <v>91</v>
      </c>
      <c r="D20" s="50">
        <v>7000</v>
      </c>
      <c r="E20" s="25"/>
      <c r="F20" s="25"/>
      <c r="G20" s="25"/>
      <c r="H20" s="25"/>
      <c r="I20" s="57" t="str">
        <f>+I11</f>
        <v>ต.ค.2568-ก.ย.2569</v>
      </c>
      <c r="J20" s="25" t="s">
        <v>92</v>
      </c>
    </row>
    <row r="21" spans="1:10" ht="21" customHeight="1" x14ac:dyDescent="0.25">
      <c r="A21" s="158"/>
      <c r="B21" s="247" t="s">
        <v>26</v>
      </c>
      <c r="C21" s="194"/>
      <c r="D21" s="194"/>
      <c r="E21" s="194"/>
      <c r="F21" s="194"/>
      <c r="G21" s="194"/>
      <c r="H21" s="194"/>
      <c r="I21" s="194"/>
      <c r="J21" s="195"/>
    </row>
    <row r="22" spans="1:10" ht="29.25" customHeight="1" x14ac:dyDescent="0.25">
      <c r="A22" s="158"/>
      <c r="B22" s="47" t="s">
        <v>98</v>
      </c>
      <c r="C22" s="103" t="s">
        <v>141</v>
      </c>
      <c r="D22" s="52">
        <v>587700</v>
      </c>
      <c r="E22" s="27"/>
      <c r="F22" s="27"/>
      <c r="G22" s="27"/>
      <c r="H22" s="27"/>
      <c r="I22" s="57" t="str">
        <f>+I11</f>
        <v>ต.ค.2568-ก.ย.2569</v>
      </c>
      <c r="J22" s="53" t="s">
        <v>77</v>
      </c>
    </row>
    <row r="23" spans="1:10" ht="30.75" customHeight="1" x14ac:dyDescent="0.3">
      <c r="A23" s="158"/>
      <c r="B23" s="47" t="s">
        <v>140</v>
      </c>
      <c r="C23" s="103" t="s">
        <v>141</v>
      </c>
      <c r="D23" s="54">
        <v>60000</v>
      </c>
      <c r="E23" s="27"/>
      <c r="F23" s="27"/>
      <c r="G23" s="27"/>
      <c r="H23" s="27"/>
      <c r="I23" s="57" t="str">
        <f>+I11</f>
        <v>ต.ค.2568-ก.ย.2569</v>
      </c>
      <c r="J23" s="29" t="s">
        <v>99</v>
      </c>
    </row>
    <row r="24" spans="1:10" ht="21" customHeight="1" x14ac:dyDescent="0.25">
      <c r="A24" s="158"/>
      <c r="B24" s="48" t="s">
        <v>50</v>
      </c>
      <c r="C24" s="33" t="s">
        <v>86</v>
      </c>
      <c r="D24" s="50">
        <v>93000</v>
      </c>
      <c r="E24" s="25"/>
      <c r="F24" s="25"/>
      <c r="G24" s="25"/>
      <c r="H24" s="25"/>
      <c r="I24" s="57" t="str">
        <f>+I11</f>
        <v>ต.ค.2568-ก.ย.2569</v>
      </c>
      <c r="J24" s="25" t="s">
        <v>93</v>
      </c>
    </row>
    <row r="25" spans="1:10" ht="21" customHeight="1" x14ac:dyDescent="0.25">
      <c r="A25" s="158"/>
      <c r="B25" s="48" t="s">
        <v>127</v>
      </c>
      <c r="C25" s="33" t="s">
        <v>84</v>
      </c>
      <c r="D25" s="206">
        <v>20600</v>
      </c>
      <c r="E25" s="25"/>
      <c r="F25" s="25"/>
      <c r="G25" s="25"/>
      <c r="H25" s="25"/>
      <c r="I25" s="57" t="str">
        <f>+I11</f>
        <v>ต.ค.2568-ก.ย.2569</v>
      </c>
      <c r="J25" s="25" t="s">
        <v>72</v>
      </c>
    </row>
    <row r="26" spans="1:10" ht="21" customHeight="1" x14ac:dyDescent="0.25">
      <c r="A26" s="158"/>
      <c r="B26" s="68"/>
      <c r="C26" s="55" t="s">
        <v>85</v>
      </c>
      <c r="D26" s="207"/>
      <c r="E26" s="26"/>
      <c r="F26" s="26"/>
      <c r="G26" s="26"/>
      <c r="H26" s="26"/>
      <c r="I26" s="58"/>
      <c r="J26" s="26" t="s">
        <v>71</v>
      </c>
    </row>
    <row r="27" spans="1:10" ht="21" customHeight="1" x14ac:dyDescent="0.25">
      <c r="A27" s="158"/>
      <c r="B27" s="45" t="s">
        <v>34</v>
      </c>
      <c r="C27" s="25" t="s">
        <v>54</v>
      </c>
      <c r="D27" s="51">
        <v>3600</v>
      </c>
      <c r="E27" s="25"/>
      <c r="F27" s="25"/>
      <c r="G27" s="25"/>
      <c r="H27" s="25"/>
      <c r="I27" s="57" t="str">
        <f>+I11</f>
        <v>ต.ค.2568-ก.ย.2569</v>
      </c>
      <c r="J27" s="25" t="s">
        <v>73</v>
      </c>
    </row>
    <row r="28" spans="1:10" ht="21" customHeight="1" x14ac:dyDescent="0.25">
      <c r="A28" s="158"/>
      <c r="B28" s="69"/>
      <c r="C28" s="26"/>
      <c r="D28" s="56"/>
      <c r="E28" s="26"/>
      <c r="F28" s="26"/>
      <c r="G28" s="26"/>
      <c r="H28" s="26"/>
      <c r="I28" s="58"/>
      <c r="J28" s="26" t="s">
        <v>74</v>
      </c>
    </row>
    <row r="29" spans="1:10" ht="20.25" x14ac:dyDescent="0.25">
      <c r="A29" s="158"/>
      <c r="B29" s="44" t="s">
        <v>27</v>
      </c>
      <c r="C29" s="25" t="s">
        <v>87</v>
      </c>
      <c r="D29" s="51">
        <v>26800</v>
      </c>
      <c r="E29" s="25"/>
      <c r="F29" s="25"/>
      <c r="G29" s="25"/>
      <c r="H29" s="25"/>
      <c r="I29" s="59" t="str">
        <f>+I11</f>
        <v>ต.ค.2568-ก.ย.2569</v>
      </c>
      <c r="J29" s="25" t="s">
        <v>75</v>
      </c>
    </row>
    <row r="30" spans="1:10" ht="21" customHeight="1" thickBot="1" x14ac:dyDescent="0.3">
      <c r="A30" s="159"/>
      <c r="B30" s="46"/>
      <c r="C30" s="29" t="s">
        <v>29</v>
      </c>
      <c r="D30" s="72"/>
      <c r="E30" s="29"/>
      <c r="F30" s="29"/>
      <c r="G30" s="29"/>
      <c r="H30" s="29"/>
      <c r="I30" s="59"/>
      <c r="J30" s="29" t="s">
        <v>76</v>
      </c>
    </row>
    <row r="31" spans="1:10" ht="21" customHeight="1" x14ac:dyDescent="0.3">
      <c r="A31" s="265">
        <v>2</v>
      </c>
      <c r="B31" s="135" t="s">
        <v>146</v>
      </c>
      <c r="C31" s="124"/>
      <c r="D31" s="131"/>
      <c r="E31" s="123"/>
      <c r="F31" s="123"/>
      <c r="G31" s="123"/>
      <c r="H31" s="123"/>
      <c r="I31" s="132"/>
      <c r="J31" s="123"/>
    </row>
    <row r="32" spans="1:10" ht="63.75" customHeight="1" thickBot="1" x14ac:dyDescent="0.3">
      <c r="A32" s="217"/>
      <c r="B32" s="129" t="s">
        <v>147</v>
      </c>
      <c r="C32" s="125" t="s">
        <v>148</v>
      </c>
      <c r="D32" s="133">
        <v>2434700</v>
      </c>
      <c r="E32" s="125"/>
      <c r="F32" s="125"/>
      <c r="G32" s="125"/>
      <c r="H32" s="125"/>
      <c r="I32" s="134" t="s">
        <v>151</v>
      </c>
      <c r="J32" s="136" t="s">
        <v>152</v>
      </c>
    </row>
    <row r="33" spans="1:10" ht="21" customHeight="1" x14ac:dyDescent="0.25">
      <c r="A33" s="154">
        <v>3</v>
      </c>
      <c r="B33" s="248" t="s">
        <v>30</v>
      </c>
      <c r="C33" s="248"/>
      <c r="D33" s="248"/>
      <c r="E33" s="248"/>
      <c r="F33" s="248"/>
      <c r="G33" s="248"/>
      <c r="H33" s="248"/>
      <c r="I33" s="248"/>
      <c r="J33" s="249"/>
    </row>
    <row r="34" spans="1:10" ht="20.25" x14ac:dyDescent="0.25">
      <c r="A34" s="155"/>
      <c r="B34" s="243" t="s">
        <v>130</v>
      </c>
      <c r="C34" s="161" t="s">
        <v>131</v>
      </c>
      <c r="D34" s="245">
        <v>58000</v>
      </c>
      <c r="E34" s="35"/>
      <c r="F34" s="35"/>
      <c r="G34" s="35"/>
      <c r="H34" s="35"/>
      <c r="I34" s="35" t="str">
        <f>+I11</f>
        <v>ต.ค.2568-ก.ย.2569</v>
      </c>
      <c r="J34" s="38" t="s">
        <v>82</v>
      </c>
    </row>
    <row r="35" spans="1:10" ht="21" customHeight="1" x14ac:dyDescent="0.25">
      <c r="A35" s="155"/>
      <c r="B35" s="243"/>
      <c r="C35" s="161"/>
      <c r="D35" s="245"/>
      <c r="E35" s="35"/>
      <c r="F35" s="35"/>
      <c r="G35" s="35"/>
      <c r="H35" s="35"/>
      <c r="I35" s="35"/>
      <c r="J35" s="38" t="s">
        <v>47</v>
      </c>
    </row>
    <row r="36" spans="1:10" ht="21" customHeight="1" x14ac:dyDescent="0.25">
      <c r="A36" s="155"/>
      <c r="B36" s="244"/>
      <c r="C36" s="162"/>
      <c r="D36" s="246"/>
      <c r="E36" s="36"/>
      <c r="F36" s="36"/>
      <c r="G36" s="36"/>
      <c r="H36" s="36"/>
      <c r="I36" s="35"/>
      <c r="J36" s="38"/>
    </row>
    <row r="37" spans="1:10" ht="21" customHeight="1" x14ac:dyDescent="0.25">
      <c r="A37" s="155"/>
      <c r="B37" s="19" t="s">
        <v>30</v>
      </c>
      <c r="C37" s="256" t="s">
        <v>97</v>
      </c>
      <c r="D37" s="61"/>
      <c r="E37" s="35"/>
      <c r="F37" s="35"/>
      <c r="G37" s="35"/>
      <c r="H37" s="39"/>
      <c r="I37" s="62" t="str">
        <f>+I11</f>
        <v>ต.ค.2568-ก.ย.2569</v>
      </c>
      <c r="J37" s="63" t="s">
        <v>80</v>
      </c>
    </row>
    <row r="38" spans="1:10" ht="21" customHeight="1" x14ac:dyDescent="0.25">
      <c r="A38" s="155"/>
      <c r="B38" s="34" t="s">
        <v>96</v>
      </c>
      <c r="C38" s="257"/>
      <c r="D38" s="61">
        <v>30450</v>
      </c>
      <c r="E38" s="35"/>
      <c r="F38" s="35"/>
      <c r="G38" s="35"/>
      <c r="H38" s="39"/>
      <c r="I38" s="64"/>
      <c r="J38" s="40"/>
    </row>
    <row r="39" spans="1:10" ht="21" customHeight="1" x14ac:dyDescent="0.25">
      <c r="A39" s="155"/>
      <c r="B39" s="34" t="s">
        <v>95</v>
      </c>
      <c r="C39" s="258"/>
      <c r="D39" s="61">
        <v>8000</v>
      </c>
      <c r="E39" s="35"/>
      <c r="F39" s="35"/>
      <c r="G39" s="35"/>
      <c r="H39" s="39"/>
      <c r="I39" s="64"/>
      <c r="J39" s="40"/>
    </row>
    <row r="40" spans="1:10" ht="21" customHeight="1" thickBot="1" x14ac:dyDescent="0.3">
      <c r="A40" s="156"/>
      <c r="B40" s="41" t="s">
        <v>79</v>
      </c>
      <c r="C40" s="42" t="s">
        <v>107</v>
      </c>
      <c r="D40" s="65">
        <v>6000</v>
      </c>
      <c r="E40" s="43"/>
      <c r="F40" s="43"/>
      <c r="G40" s="43"/>
      <c r="H40" s="43"/>
      <c r="I40" s="66" t="str">
        <f>+I11</f>
        <v>ต.ค.2568-ก.ย.2569</v>
      </c>
      <c r="J40" s="42" t="s">
        <v>80</v>
      </c>
    </row>
    <row r="41" spans="1:10" ht="21" customHeight="1" x14ac:dyDescent="0.25">
      <c r="A41" s="157">
        <v>4</v>
      </c>
      <c r="B41" s="169" t="s">
        <v>143</v>
      </c>
      <c r="C41" s="172" t="s">
        <v>144</v>
      </c>
      <c r="D41" s="104">
        <v>10500</v>
      </c>
      <c r="E41" s="184"/>
      <c r="F41" s="184"/>
      <c r="G41" s="184"/>
      <c r="H41" s="184"/>
      <c r="I41" s="30" t="str">
        <f>+I11</f>
        <v>ต.ค.2568-ก.ย.2569</v>
      </c>
      <c r="J41" s="25" t="s">
        <v>57</v>
      </c>
    </row>
    <row r="42" spans="1:10" ht="31.5" customHeight="1" x14ac:dyDescent="0.25">
      <c r="A42" s="158"/>
      <c r="B42" s="170"/>
      <c r="C42" s="173"/>
      <c r="D42" s="28"/>
      <c r="E42" s="185"/>
      <c r="F42" s="185"/>
      <c r="G42" s="185"/>
      <c r="H42" s="185"/>
      <c r="I42" s="49"/>
      <c r="J42" s="29"/>
    </row>
    <row r="43" spans="1:10" ht="21" thickBot="1" x14ac:dyDescent="0.3">
      <c r="A43" s="159"/>
      <c r="B43" s="170"/>
      <c r="C43" s="173"/>
      <c r="D43" s="67"/>
      <c r="E43" s="186"/>
      <c r="F43" s="186"/>
      <c r="G43" s="186"/>
      <c r="H43" s="186"/>
      <c r="I43" s="31"/>
      <c r="J43" s="26"/>
    </row>
    <row r="44" spans="1:10" ht="27" thickBot="1" x14ac:dyDescent="0.3">
      <c r="A44" s="260" t="s">
        <v>41</v>
      </c>
      <c r="B44" s="261"/>
      <c r="C44" s="261"/>
      <c r="D44" s="119">
        <f>SUM(D10:D30)+SUM(D34:D43)</f>
        <v>1464850</v>
      </c>
      <c r="E44" s="259"/>
      <c r="F44" s="259"/>
      <c r="G44" s="259"/>
      <c r="H44" s="259"/>
      <c r="I44" s="259"/>
      <c r="J44" s="259"/>
    </row>
    <row r="45" spans="1:10" x14ac:dyDescent="0.25">
      <c r="B45" s="22"/>
    </row>
    <row r="47" spans="1:10" x14ac:dyDescent="0.25">
      <c r="D47" s="22"/>
    </row>
  </sheetData>
  <mergeCells count="51">
    <mergeCell ref="A31:A32"/>
    <mergeCell ref="A1:J1"/>
    <mergeCell ref="A2:J2"/>
    <mergeCell ref="A3:J3"/>
    <mergeCell ref="A4:J4"/>
    <mergeCell ref="A5:J5"/>
    <mergeCell ref="B11:B12"/>
    <mergeCell ref="C11:C12"/>
    <mergeCell ref="D11:D12"/>
    <mergeCell ref="B9:C9"/>
    <mergeCell ref="A6:A8"/>
    <mergeCell ref="B6:B8"/>
    <mergeCell ref="C6:C8"/>
    <mergeCell ref="D6:H6"/>
    <mergeCell ref="B10:J10"/>
    <mergeCell ref="G11:G12"/>
    <mergeCell ref="H11:H12"/>
    <mergeCell ref="J6:J8"/>
    <mergeCell ref="D7:D8"/>
    <mergeCell ref="G7:G8"/>
    <mergeCell ref="H7:H8"/>
    <mergeCell ref="C37:C39"/>
    <mergeCell ref="A33:A40"/>
    <mergeCell ref="E44:J44"/>
    <mergeCell ref="D25:D26"/>
    <mergeCell ref="F41:F43"/>
    <mergeCell ref="G41:G43"/>
    <mergeCell ref="H41:H43"/>
    <mergeCell ref="B41:B43"/>
    <mergeCell ref="C41:C43"/>
    <mergeCell ref="E41:E43"/>
    <mergeCell ref="A41:A43"/>
    <mergeCell ref="A44:C44"/>
    <mergeCell ref="A10:A30"/>
    <mergeCell ref="I11:I12"/>
    <mergeCell ref="E11:E12"/>
    <mergeCell ref="F11:F12"/>
    <mergeCell ref="B15:B17"/>
    <mergeCell ref="C15:C17"/>
    <mergeCell ref="D15:D17"/>
    <mergeCell ref="B34:B36"/>
    <mergeCell ref="C34:C36"/>
    <mergeCell ref="D34:D36"/>
    <mergeCell ref="B21:J21"/>
    <mergeCell ref="B33:J33"/>
    <mergeCell ref="E15:E17"/>
    <mergeCell ref="F15:F17"/>
    <mergeCell ref="G15:G17"/>
    <mergeCell ref="H15:H17"/>
    <mergeCell ref="I15:I17"/>
    <mergeCell ref="J15:J17"/>
  </mergeCells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80"/>
  <sheetViews>
    <sheetView zoomScale="80" zoomScaleNormal="80" workbookViewId="0">
      <selection activeCell="I33" sqref="I33"/>
    </sheetView>
  </sheetViews>
  <sheetFormatPr defaultColWidth="8.875" defaultRowHeight="15" x14ac:dyDescent="0.25"/>
  <cols>
    <col min="1" max="1" width="7.375" style="8" customWidth="1"/>
    <col min="2" max="2" width="59.25" style="8" customWidth="1"/>
    <col min="3" max="3" width="50.625" style="8" customWidth="1"/>
    <col min="4" max="4" width="18.875" style="8" customWidth="1"/>
    <col min="5" max="5" width="15.125" style="8" customWidth="1"/>
    <col min="6" max="6" width="13.875" style="8" customWidth="1"/>
    <col min="7" max="7" width="13.625" style="8" customWidth="1"/>
    <col min="8" max="8" width="11.375" style="8" customWidth="1"/>
    <col min="9" max="9" width="20.625" style="8" customWidth="1"/>
    <col min="10" max="10" width="43.25" style="8" bestFit="1" customWidth="1"/>
    <col min="11" max="16384" width="8.875" style="8"/>
  </cols>
  <sheetData>
    <row r="1" spans="1:10" ht="20.25" x14ac:dyDescent="0.25">
      <c r="A1" s="318"/>
      <c r="B1" s="319"/>
      <c r="C1" s="319"/>
      <c r="D1" s="320"/>
      <c r="E1" s="319"/>
      <c r="F1" s="319"/>
      <c r="G1" s="319"/>
      <c r="H1" s="319"/>
      <c r="I1" s="319"/>
      <c r="J1" s="320"/>
    </row>
    <row r="2" spans="1:10" ht="26.25" x14ac:dyDescent="0.25">
      <c r="A2" s="321" t="s">
        <v>156</v>
      </c>
      <c r="B2" s="322"/>
      <c r="C2" s="322"/>
      <c r="D2" s="323"/>
      <c r="E2" s="322"/>
      <c r="F2" s="322"/>
      <c r="G2" s="322"/>
      <c r="H2" s="322"/>
      <c r="I2" s="322"/>
      <c r="J2" s="323"/>
    </row>
    <row r="3" spans="1:10" ht="26.25" x14ac:dyDescent="0.25">
      <c r="A3" s="321" t="s">
        <v>108</v>
      </c>
      <c r="B3" s="322"/>
      <c r="C3" s="322"/>
      <c r="D3" s="323"/>
      <c r="E3" s="322"/>
      <c r="F3" s="322"/>
      <c r="G3" s="322"/>
      <c r="H3" s="322"/>
      <c r="I3" s="322"/>
      <c r="J3" s="323"/>
    </row>
    <row r="4" spans="1:10" x14ac:dyDescent="0.25">
      <c r="A4" s="321" t="s">
        <v>109</v>
      </c>
      <c r="B4" s="322"/>
      <c r="C4" s="322"/>
      <c r="D4" s="323"/>
      <c r="E4" s="322"/>
      <c r="F4" s="322"/>
      <c r="G4" s="322"/>
      <c r="H4" s="322"/>
      <c r="I4" s="322"/>
      <c r="J4" s="323"/>
    </row>
    <row r="5" spans="1:10" x14ac:dyDescent="0.25">
      <c r="A5" s="321"/>
      <c r="B5" s="322"/>
      <c r="C5" s="322"/>
      <c r="D5" s="323"/>
      <c r="E5" s="322"/>
      <c r="F5" s="322"/>
      <c r="G5" s="322"/>
      <c r="H5" s="322"/>
      <c r="I5" s="322"/>
      <c r="J5" s="323"/>
    </row>
    <row r="6" spans="1:10" ht="15.75" thickBot="1" x14ac:dyDescent="0.3">
      <c r="A6" s="324"/>
      <c r="B6" s="325"/>
      <c r="C6" s="325"/>
      <c r="D6" s="326"/>
      <c r="E6" s="325"/>
      <c r="F6" s="325"/>
      <c r="G6" s="325"/>
      <c r="H6" s="325"/>
      <c r="I6" s="325"/>
      <c r="J6" s="326"/>
    </row>
    <row r="7" spans="1:10" ht="21" thickBot="1" x14ac:dyDescent="0.3">
      <c r="A7" s="327" t="s">
        <v>0</v>
      </c>
      <c r="B7" s="330" t="s">
        <v>1</v>
      </c>
      <c r="C7" s="330" t="s">
        <v>2</v>
      </c>
      <c r="D7" s="334" t="s">
        <v>3</v>
      </c>
      <c r="E7" s="335"/>
      <c r="F7" s="335"/>
      <c r="G7" s="335"/>
      <c r="H7" s="336"/>
      <c r="I7" s="337" t="s">
        <v>35</v>
      </c>
      <c r="J7" s="330" t="s">
        <v>36</v>
      </c>
    </row>
    <row r="8" spans="1:10" ht="21" thickBot="1" x14ac:dyDescent="0.3">
      <c r="A8" s="328"/>
      <c r="B8" s="331"/>
      <c r="C8" s="333"/>
      <c r="D8" s="334" t="s">
        <v>7</v>
      </c>
      <c r="E8" s="14" t="s">
        <v>8</v>
      </c>
      <c r="F8" s="14" t="s">
        <v>9</v>
      </c>
      <c r="G8" s="330" t="s">
        <v>10</v>
      </c>
      <c r="H8" s="330" t="s">
        <v>11</v>
      </c>
      <c r="I8" s="338"/>
      <c r="J8" s="331"/>
    </row>
    <row r="9" spans="1:10" ht="21" thickBot="1" x14ac:dyDescent="0.3">
      <c r="A9" s="329"/>
      <c r="B9" s="332"/>
      <c r="C9" s="332"/>
      <c r="D9" s="339"/>
      <c r="E9" s="15" t="s">
        <v>12</v>
      </c>
      <c r="F9" s="15" t="s">
        <v>13</v>
      </c>
      <c r="G9" s="340"/>
      <c r="H9" s="340"/>
      <c r="I9" s="339"/>
      <c r="J9" s="340"/>
    </row>
    <row r="10" spans="1:10" ht="21" thickBot="1" x14ac:dyDescent="0.3">
      <c r="A10" s="16"/>
      <c r="B10" s="309" t="s">
        <v>14</v>
      </c>
      <c r="C10" s="310"/>
      <c r="D10" s="17"/>
      <c r="E10" s="18"/>
      <c r="F10" s="18"/>
      <c r="G10" s="18"/>
      <c r="H10" s="18"/>
      <c r="I10" s="10"/>
      <c r="J10" s="18"/>
    </row>
    <row r="11" spans="1:10" ht="24" customHeight="1" x14ac:dyDescent="0.25">
      <c r="A11" s="157">
        <v>1</v>
      </c>
      <c r="B11" s="300" t="s">
        <v>120</v>
      </c>
      <c r="C11" s="300"/>
      <c r="D11" s="300"/>
      <c r="E11" s="300"/>
      <c r="F11" s="300"/>
      <c r="G11" s="300"/>
      <c r="H11" s="300"/>
      <c r="I11" s="300"/>
      <c r="J11" s="301"/>
    </row>
    <row r="12" spans="1:10" ht="2.25" customHeight="1" x14ac:dyDescent="0.25">
      <c r="A12" s="158"/>
      <c r="B12" s="302"/>
      <c r="C12" s="302"/>
      <c r="D12" s="302"/>
      <c r="E12" s="302"/>
      <c r="F12" s="302"/>
      <c r="G12" s="302"/>
      <c r="H12" s="302"/>
      <c r="I12" s="302"/>
      <c r="J12" s="303"/>
    </row>
    <row r="13" spans="1:10" ht="24.75" customHeight="1" x14ac:dyDescent="0.25">
      <c r="A13" s="158"/>
      <c r="B13" s="200" t="s">
        <v>121</v>
      </c>
      <c r="C13" s="297" t="s">
        <v>122</v>
      </c>
      <c r="D13" s="206">
        <v>8100</v>
      </c>
      <c r="E13" s="25"/>
      <c r="F13" s="25"/>
      <c r="G13" s="25"/>
      <c r="H13" s="25"/>
      <c r="I13" s="307" t="s">
        <v>145</v>
      </c>
      <c r="J13" s="198" t="s">
        <v>118</v>
      </c>
    </row>
    <row r="14" spans="1:10" ht="24.75" customHeight="1" x14ac:dyDescent="0.25">
      <c r="A14" s="158"/>
      <c r="B14" s="201"/>
      <c r="C14" s="279"/>
      <c r="D14" s="207"/>
      <c r="E14" s="26"/>
      <c r="F14" s="26"/>
      <c r="G14" s="26"/>
      <c r="H14" s="26"/>
      <c r="I14" s="308"/>
      <c r="J14" s="199"/>
    </row>
    <row r="15" spans="1:10" ht="24.75" customHeight="1" x14ac:dyDescent="0.25">
      <c r="A15" s="158"/>
      <c r="B15" s="45" t="s">
        <v>16</v>
      </c>
      <c r="C15" s="25" t="s">
        <v>43</v>
      </c>
      <c r="D15" s="111">
        <v>400</v>
      </c>
      <c r="E15" s="25"/>
      <c r="F15" s="25"/>
      <c r="G15" s="25"/>
      <c r="H15" s="25"/>
      <c r="I15" s="122" t="s">
        <v>145</v>
      </c>
      <c r="J15" s="27" t="s">
        <v>118</v>
      </c>
    </row>
    <row r="16" spans="1:10" ht="24.75" customHeight="1" x14ac:dyDescent="0.25">
      <c r="A16" s="158"/>
      <c r="B16" s="45" t="s">
        <v>18</v>
      </c>
      <c r="C16" s="25" t="s">
        <v>31</v>
      </c>
      <c r="D16" s="50">
        <v>23100</v>
      </c>
      <c r="E16" s="25"/>
      <c r="F16" s="25"/>
      <c r="G16" s="25"/>
      <c r="H16" s="25"/>
      <c r="I16" s="138">
        <v>10800</v>
      </c>
      <c r="J16" s="27" t="s">
        <v>118</v>
      </c>
    </row>
    <row r="17" spans="1:10" ht="24.75" customHeight="1" x14ac:dyDescent="0.25">
      <c r="A17" s="158"/>
      <c r="B17" s="200" t="s">
        <v>123</v>
      </c>
      <c r="C17" s="297" t="s">
        <v>124</v>
      </c>
      <c r="D17" s="206">
        <v>2000</v>
      </c>
      <c r="E17" s="25"/>
      <c r="F17" s="25"/>
      <c r="G17" s="25"/>
      <c r="H17" s="25"/>
      <c r="I17" s="304">
        <v>500</v>
      </c>
      <c r="J17" s="198" t="s">
        <v>118</v>
      </c>
    </row>
    <row r="18" spans="1:10" ht="24.75" customHeight="1" x14ac:dyDescent="0.25">
      <c r="A18" s="158"/>
      <c r="B18" s="299"/>
      <c r="C18" s="298"/>
      <c r="D18" s="208"/>
      <c r="E18" s="29"/>
      <c r="F18" s="29"/>
      <c r="G18" s="29"/>
      <c r="H18" s="29"/>
      <c r="I18" s="305"/>
      <c r="J18" s="296"/>
    </row>
    <row r="19" spans="1:10" ht="24.75" customHeight="1" x14ac:dyDescent="0.25">
      <c r="A19" s="158"/>
      <c r="B19" s="201"/>
      <c r="C19" s="279"/>
      <c r="D19" s="207"/>
      <c r="E19" s="26"/>
      <c r="F19" s="26"/>
      <c r="G19" s="26"/>
      <c r="H19" s="26"/>
      <c r="I19" s="306"/>
      <c r="J19" s="199"/>
    </row>
    <row r="20" spans="1:10" ht="24.75" customHeight="1" x14ac:dyDescent="0.25">
      <c r="A20" s="158"/>
      <c r="B20" s="45" t="s">
        <v>125</v>
      </c>
      <c r="C20" s="25" t="s">
        <v>59</v>
      </c>
      <c r="D20" s="50">
        <v>468000</v>
      </c>
      <c r="E20" s="25"/>
      <c r="F20" s="25"/>
      <c r="G20" s="25"/>
      <c r="H20" s="25"/>
      <c r="I20" s="50">
        <v>468000</v>
      </c>
      <c r="J20" s="24" t="s">
        <v>118</v>
      </c>
    </row>
    <row r="21" spans="1:10" ht="24.75" customHeight="1" x14ac:dyDescent="0.25">
      <c r="A21" s="158"/>
      <c r="B21" s="45" t="s">
        <v>49</v>
      </c>
      <c r="C21" s="25" t="s">
        <v>52</v>
      </c>
      <c r="D21" s="50">
        <v>51600</v>
      </c>
      <c r="E21" s="25"/>
      <c r="F21" s="25"/>
      <c r="G21" s="25"/>
      <c r="H21" s="25"/>
      <c r="I21" s="50">
        <v>51600</v>
      </c>
      <c r="J21" s="27" t="s">
        <v>118</v>
      </c>
    </row>
    <row r="22" spans="1:10" ht="24.75" customHeight="1" x14ac:dyDescent="0.25">
      <c r="A22" s="158"/>
      <c r="B22" s="200" t="s">
        <v>24</v>
      </c>
      <c r="C22" s="198" t="s">
        <v>91</v>
      </c>
      <c r="D22" s="206">
        <v>7000</v>
      </c>
      <c r="E22" s="25"/>
      <c r="F22" s="181"/>
      <c r="G22" s="181"/>
      <c r="H22" s="181"/>
      <c r="I22" s="206">
        <v>7950</v>
      </c>
      <c r="J22" s="198" t="s">
        <v>118</v>
      </c>
    </row>
    <row r="23" spans="1:10" ht="24.75" customHeight="1" x14ac:dyDescent="0.25">
      <c r="A23" s="158"/>
      <c r="B23" s="201"/>
      <c r="C23" s="199"/>
      <c r="D23" s="207"/>
      <c r="E23" s="26"/>
      <c r="F23" s="183"/>
      <c r="G23" s="183"/>
      <c r="H23" s="183"/>
      <c r="I23" s="207"/>
      <c r="J23" s="199"/>
    </row>
    <row r="24" spans="1:10" ht="24.75" customHeight="1" x14ac:dyDescent="0.3">
      <c r="A24" s="158"/>
      <c r="B24" s="311" t="s">
        <v>26</v>
      </c>
      <c r="C24" s="312"/>
      <c r="D24" s="313"/>
      <c r="E24" s="314"/>
      <c r="F24" s="314"/>
      <c r="G24" s="314"/>
      <c r="H24" s="314"/>
      <c r="I24" s="314"/>
      <c r="J24" s="315"/>
    </row>
    <row r="25" spans="1:10" ht="24.75" customHeight="1" x14ac:dyDescent="0.25">
      <c r="A25" s="158"/>
      <c r="B25" s="98" t="s">
        <v>98</v>
      </c>
      <c r="C25" s="99" t="s">
        <v>129</v>
      </c>
      <c r="D25" s="112">
        <v>587700</v>
      </c>
      <c r="E25" s="100"/>
      <c r="F25" s="100"/>
      <c r="G25" s="100"/>
      <c r="H25" s="100"/>
      <c r="I25" s="112">
        <v>587700</v>
      </c>
      <c r="J25" s="27" t="s">
        <v>118</v>
      </c>
    </row>
    <row r="26" spans="1:10" ht="24.75" customHeight="1" x14ac:dyDescent="0.3">
      <c r="A26" s="158"/>
      <c r="B26" s="98" t="s">
        <v>140</v>
      </c>
      <c r="C26" s="32" t="s">
        <v>129</v>
      </c>
      <c r="D26" s="54">
        <v>60000</v>
      </c>
      <c r="E26" s="100"/>
      <c r="F26" s="100"/>
      <c r="G26" s="100"/>
      <c r="H26" s="100"/>
      <c r="I26" s="112">
        <v>60000</v>
      </c>
      <c r="J26" s="27" t="s">
        <v>118</v>
      </c>
    </row>
    <row r="27" spans="1:10" ht="24.75" customHeight="1" x14ac:dyDescent="0.25">
      <c r="A27" s="158"/>
      <c r="B27" s="48" t="s">
        <v>50</v>
      </c>
      <c r="C27" s="33" t="s">
        <v>86</v>
      </c>
      <c r="D27" s="50">
        <v>9300</v>
      </c>
      <c r="E27" s="25"/>
      <c r="F27" s="25"/>
      <c r="G27" s="25"/>
      <c r="H27" s="25"/>
      <c r="I27" s="104"/>
      <c r="J27" s="27" t="s">
        <v>118</v>
      </c>
    </row>
    <row r="28" spans="1:10" ht="24.75" customHeight="1" x14ac:dyDescent="0.25">
      <c r="A28" s="158"/>
      <c r="B28" s="48" t="s">
        <v>127</v>
      </c>
      <c r="C28" s="33" t="s">
        <v>128</v>
      </c>
      <c r="D28" s="50">
        <v>20600</v>
      </c>
      <c r="E28" s="25"/>
      <c r="F28" s="25"/>
      <c r="G28" s="25"/>
      <c r="H28" s="25"/>
      <c r="I28" s="104"/>
      <c r="J28" s="25" t="s">
        <v>118</v>
      </c>
    </row>
    <row r="29" spans="1:10" ht="24.75" customHeight="1" x14ac:dyDescent="0.25">
      <c r="A29" s="158"/>
      <c r="B29" s="45" t="s">
        <v>34</v>
      </c>
      <c r="C29" s="25" t="s">
        <v>54</v>
      </c>
      <c r="D29" s="51">
        <v>3600</v>
      </c>
      <c r="E29" s="25"/>
      <c r="F29" s="25"/>
      <c r="G29" s="25"/>
      <c r="H29" s="25"/>
      <c r="I29" s="50">
        <v>3600</v>
      </c>
      <c r="J29" s="27" t="s">
        <v>118</v>
      </c>
    </row>
    <row r="30" spans="1:10" ht="24.75" customHeight="1" x14ac:dyDescent="0.25">
      <c r="A30" s="158"/>
      <c r="B30" s="200" t="s">
        <v>27</v>
      </c>
      <c r="C30" s="198" t="s">
        <v>126</v>
      </c>
      <c r="D30" s="206">
        <v>26800</v>
      </c>
      <c r="E30" s="25"/>
      <c r="F30" s="25"/>
      <c r="G30" s="25"/>
      <c r="H30" s="25"/>
      <c r="I30" s="206">
        <v>26800</v>
      </c>
      <c r="J30" s="25" t="s">
        <v>118</v>
      </c>
    </row>
    <row r="31" spans="1:10" ht="24.75" customHeight="1" thickBot="1" x14ac:dyDescent="0.3">
      <c r="A31" s="159"/>
      <c r="B31" s="299"/>
      <c r="C31" s="296"/>
      <c r="D31" s="208"/>
      <c r="E31" s="29"/>
      <c r="F31" s="29"/>
      <c r="G31" s="29"/>
      <c r="H31" s="29"/>
      <c r="I31" s="208"/>
      <c r="J31" s="29"/>
    </row>
    <row r="32" spans="1:10" ht="24.75" customHeight="1" x14ac:dyDescent="0.25">
      <c r="A32" s="265">
        <v>2</v>
      </c>
      <c r="B32" s="317" t="s">
        <v>146</v>
      </c>
      <c r="C32" s="213"/>
      <c r="D32" s="213"/>
      <c r="E32" s="213"/>
      <c r="F32" s="213"/>
      <c r="G32" s="213"/>
      <c r="H32" s="213"/>
      <c r="I32" s="213"/>
      <c r="J32" s="214"/>
    </row>
    <row r="33" spans="1:10" ht="75" customHeight="1" thickBot="1" x14ac:dyDescent="0.3">
      <c r="A33" s="217"/>
      <c r="B33" s="129" t="s">
        <v>147</v>
      </c>
      <c r="C33" s="125" t="s">
        <v>148</v>
      </c>
      <c r="D33" s="133">
        <v>2434700</v>
      </c>
      <c r="E33" s="125"/>
      <c r="F33" s="125"/>
      <c r="G33" s="125"/>
      <c r="H33" s="125"/>
      <c r="I33" s="137">
        <v>17750</v>
      </c>
      <c r="J33" s="136" t="s">
        <v>153</v>
      </c>
    </row>
    <row r="34" spans="1:10" ht="24.75" customHeight="1" x14ac:dyDescent="0.25">
      <c r="A34" s="154">
        <v>2</v>
      </c>
      <c r="B34" s="248" t="s">
        <v>30</v>
      </c>
      <c r="C34" s="248"/>
      <c r="D34" s="248"/>
      <c r="E34" s="248"/>
      <c r="F34" s="248"/>
      <c r="G34" s="248"/>
      <c r="H34" s="248"/>
      <c r="I34" s="248"/>
      <c r="J34" s="249"/>
    </row>
    <row r="35" spans="1:10" ht="24.75" customHeight="1" x14ac:dyDescent="0.25">
      <c r="A35" s="155"/>
      <c r="B35" s="292" t="s">
        <v>130</v>
      </c>
      <c r="C35" s="160" t="s">
        <v>131</v>
      </c>
      <c r="D35" s="316">
        <v>58000</v>
      </c>
      <c r="E35" s="187"/>
      <c r="F35" s="187"/>
      <c r="G35" s="187"/>
      <c r="H35" s="187"/>
      <c r="I35" s="316">
        <v>29000</v>
      </c>
      <c r="J35" s="256" t="s">
        <v>119</v>
      </c>
    </row>
    <row r="36" spans="1:10" ht="24.75" customHeight="1" x14ac:dyDescent="0.25">
      <c r="A36" s="155"/>
      <c r="B36" s="293"/>
      <c r="C36" s="161"/>
      <c r="D36" s="245"/>
      <c r="E36" s="188"/>
      <c r="F36" s="188"/>
      <c r="G36" s="188"/>
      <c r="H36" s="188"/>
      <c r="I36" s="245"/>
      <c r="J36" s="257"/>
    </row>
    <row r="37" spans="1:10" ht="24.75" customHeight="1" x14ac:dyDescent="0.25">
      <c r="A37" s="155"/>
      <c r="B37" s="294"/>
      <c r="C37" s="162"/>
      <c r="D37" s="246"/>
      <c r="E37" s="189"/>
      <c r="F37" s="189"/>
      <c r="G37" s="189"/>
      <c r="H37" s="189"/>
      <c r="I37" s="246"/>
      <c r="J37" s="258"/>
    </row>
    <row r="38" spans="1:10" ht="24.75" customHeight="1" x14ac:dyDescent="0.25">
      <c r="A38" s="155"/>
      <c r="B38" s="19" t="s">
        <v>30</v>
      </c>
      <c r="C38" s="256" t="s">
        <v>97</v>
      </c>
      <c r="D38" s="113"/>
      <c r="E38" s="187"/>
      <c r="F38" s="187"/>
      <c r="G38" s="187"/>
      <c r="H38" s="187"/>
      <c r="I38" s="114"/>
      <c r="J38" s="37"/>
    </row>
    <row r="39" spans="1:10" ht="24.75" customHeight="1" x14ac:dyDescent="0.25">
      <c r="A39" s="155"/>
      <c r="B39" s="34" t="s">
        <v>96</v>
      </c>
      <c r="C39" s="257"/>
      <c r="D39" s="61">
        <v>30450</v>
      </c>
      <c r="E39" s="188"/>
      <c r="F39" s="188"/>
      <c r="G39" s="188"/>
      <c r="H39" s="188"/>
      <c r="I39" s="115">
        <v>30450</v>
      </c>
      <c r="J39" s="40" t="s">
        <v>118</v>
      </c>
    </row>
    <row r="40" spans="1:10" ht="24.75" customHeight="1" x14ac:dyDescent="0.25">
      <c r="A40" s="155"/>
      <c r="B40" s="34" t="s">
        <v>95</v>
      </c>
      <c r="C40" s="258"/>
      <c r="D40" s="61">
        <v>8000</v>
      </c>
      <c r="E40" s="189"/>
      <c r="F40" s="189"/>
      <c r="G40" s="189"/>
      <c r="H40" s="189"/>
      <c r="I40" s="115">
        <v>8000</v>
      </c>
      <c r="J40" s="40" t="s">
        <v>118</v>
      </c>
    </row>
    <row r="41" spans="1:10" ht="24.75" customHeight="1" thickBot="1" x14ac:dyDescent="0.3">
      <c r="A41" s="156"/>
      <c r="B41" s="41" t="s">
        <v>79</v>
      </c>
      <c r="C41" s="42" t="s">
        <v>81</v>
      </c>
      <c r="D41" s="65">
        <v>6000</v>
      </c>
      <c r="E41" s="43"/>
      <c r="F41" s="43"/>
      <c r="G41" s="43"/>
      <c r="H41" s="43"/>
      <c r="I41" s="116">
        <v>6000</v>
      </c>
      <c r="J41" s="42" t="s">
        <v>118</v>
      </c>
    </row>
    <row r="42" spans="1:10" ht="24.75" customHeight="1" x14ac:dyDescent="0.25">
      <c r="A42" s="157">
        <v>3</v>
      </c>
      <c r="B42" s="169" t="s">
        <v>143</v>
      </c>
      <c r="C42" s="172" t="s">
        <v>144</v>
      </c>
      <c r="D42" s="104">
        <v>10500</v>
      </c>
      <c r="E42" s="163"/>
      <c r="F42" s="163"/>
      <c r="G42" s="163"/>
      <c r="H42" s="163"/>
      <c r="I42" s="206">
        <v>10500</v>
      </c>
      <c r="J42" s="198" t="s">
        <v>118</v>
      </c>
    </row>
    <row r="43" spans="1:10" ht="24.75" customHeight="1" x14ac:dyDescent="0.25">
      <c r="A43" s="158"/>
      <c r="B43" s="170"/>
      <c r="C43" s="173"/>
      <c r="D43" s="6"/>
      <c r="E43" s="164"/>
      <c r="F43" s="164"/>
      <c r="G43" s="164"/>
      <c r="H43" s="164"/>
      <c r="I43" s="208"/>
      <c r="J43" s="296"/>
    </row>
    <row r="44" spans="1:10" ht="24.75" customHeight="1" thickBot="1" x14ac:dyDescent="0.3">
      <c r="A44" s="159"/>
      <c r="B44" s="170"/>
      <c r="C44" s="173"/>
      <c r="D44" s="6"/>
      <c r="E44" s="164"/>
      <c r="F44" s="164"/>
      <c r="G44" s="164"/>
      <c r="H44" s="164"/>
      <c r="I44" s="295"/>
      <c r="J44" s="199"/>
    </row>
    <row r="45" spans="1:10" ht="24.75" customHeight="1" thickBot="1" x14ac:dyDescent="0.45">
      <c r="A45" s="289" t="s">
        <v>41</v>
      </c>
      <c r="B45" s="290"/>
      <c r="C45" s="290"/>
      <c r="D45" s="290"/>
      <c r="E45" s="290"/>
      <c r="F45" s="290"/>
      <c r="G45" s="290"/>
      <c r="H45" s="291"/>
      <c r="I45" s="105">
        <f>SUM(I11:I44)</f>
        <v>1318650</v>
      </c>
    </row>
    <row r="46" spans="1:10" ht="24.75" customHeight="1" x14ac:dyDescent="0.25"/>
    <row r="47" spans="1:10" ht="24.75" customHeight="1" x14ac:dyDescent="0.25">
      <c r="D47" s="23"/>
    </row>
    <row r="48" spans="1:10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24.75" customHeight="1" x14ac:dyDescent="0.25"/>
    <row r="87" ht="24.75" customHeight="1" x14ac:dyDescent="0.25"/>
    <row r="88" ht="24.75" customHeight="1" x14ac:dyDescent="0.25"/>
    <row r="89" ht="24.75" customHeight="1" x14ac:dyDescent="0.25"/>
    <row r="90" ht="24.75" customHeight="1" x14ac:dyDescent="0.25"/>
    <row r="91" ht="24.75" customHeight="1" x14ac:dyDescent="0.25"/>
    <row r="92" ht="24.75" customHeight="1" x14ac:dyDescent="0.25"/>
    <row r="93" ht="24.75" customHeight="1" x14ac:dyDescent="0.25"/>
    <row r="94" ht="24.75" customHeight="1" x14ac:dyDescent="0.25"/>
    <row r="95" ht="24.75" customHeight="1" x14ac:dyDescent="0.25"/>
    <row r="96" ht="24.75" customHeight="1" x14ac:dyDescent="0.25"/>
    <row r="97" ht="24.75" customHeight="1" x14ac:dyDescent="0.25"/>
    <row r="98" ht="24.75" customHeight="1" x14ac:dyDescent="0.25"/>
    <row r="99" ht="24.75" customHeight="1" x14ac:dyDescent="0.25"/>
    <row r="100" ht="24.75" customHeight="1" x14ac:dyDescent="0.25"/>
    <row r="101" ht="24.75" customHeight="1" x14ac:dyDescent="0.25"/>
    <row r="102" ht="24.75" customHeight="1" x14ac:dyDescent="0.25"/>
    <row r="103" ht="24.75" customHeight="1" x14ac:dyDescent="0.25"/>
    <row r="104" ht="24.75" customHeight="1" x14ac:dyDescent="0.25"/>
    <row r="105" ht="24.75" customHeight="1" x14ac:dyDescent="0.25"/>
    <row r="106" ht="24.75" customHeight="1" x14ac:dyDescent="0.25"/>
    <row r="107" ht="24.75" customHeight="1" x14ac:dyDescent="0.25"/>
    <row r="108" ht="24.75" customHeight="1" x14ac:dyDescent="0.25"/>
    <row r="109" ht="24.75" customHeight="1" x14ac:dyDescent="0.25"/>
    <row r="110" ht="24.75" customHeight="1" x14ac:dyDescent="0.25"/>
    <row r="111" ht="24.75" customHeight="1" x14ac:dyDescent="0.25"/>
    <row r="112" ht="24.75" customHeight="1" x14ac:dyDescent="0.25"/>
    <row r="113" ht="24.75" customHeight="1" x14ac:dyDescent="0.25"/>
    <row r="114" ht="24.75" customHeight="1" x14ac:dyDescent="0.25"/>
    <row r="115" ht="24.75" customHeight="1" x14ac:dyDescent="0.25"/>
    <row r="116" ht="24.75" customHeight="1" x14ac:dyDescent="0.25"/>
    <row r="117" ht="24.75" customHeight="1" x14ac:dyDescent="0.25"/>
    <row r="118" ht="24.75" customHeight="1" x14ac:dyDescent="0.25"/>
    <row r="119" ht="24.75" customHeight="1" x14ac:dyDescent="0.25"/>
    <row r="120" ht="24.75" customHeight="1" x14ac:dyDescent="0.25"/>
    <row r="121" ht="24.75" customHeight="1" x14ac:dyDescent="0.25"/>
    <row r="122" ht="24.75" customHeight="1" x14ac:dyDescent="0.25"/>
    <row r="123" ht="24.75" customHeight="1" x14ac:dyDescent="0.25"/>
    <row r="124" ht="24.75" customHeight="1" x14ac:dyDescent="0.25"/>
    <row r="125" ht="24.75" customHeight="1" x14ac:dyDescent="0.25"/>
    <row r="126" ht="24.75" customHeight="1" x14ac:dyDescent="0.25"/>
    <row r="127" ht="24.75" customHeight="1" x14ac:dyDescent="0.25"/>
    <row r="128" ht="24.75" customHeight="1" x14ac:dyDescent="0.25"/>
    <row r="129" ht="24.75" customHeight="1" x14ac:dyDescent="0.25"/>
    <row r="130" ht="24.75" customHeight="1" x14ac:dyDescent="0.25"/>
    <row r="131" ht="24.75" customHeight="1" x14ac:dyDescent="0.25"/>
    <row r="132" ht="24.75" customHeight="1" x14ac:dyDescent="0.25"/>
    <row r="133" ht="24.75" customHeight="1" x14ac:dyDescent="0.25"/>
    <row r="134" ht="24.75" customHeight="1" x14ac:dyDescent="0.25"/>
    <row r="135" ht="24.75" customHeight="1" x14ac:dyDescent="0.25"/>
    <row r="136" ht="24.75" customHeight="1" x14ac:dyDescent="0.25"/>
    <row r="137" ht="24.75" customHeight="1" x14ac:dyDescent="0.25"/>
    <row r="138" ht="24.75" customHeight="1" x14ac:dyDescent="0.25"/>
    <row r="139" ht="24.75" customHeight="1" x14ac:dyDescent="0.25"/>
    <row r="140" ht="24.75" customHeight="1" x14ac:dyDescent="0.25"/>
    <row r="141" ht="24.75" customHeight="1" x14ac:dyDescent="0.25"/>
    <row r="142" ht="24.75" customHeight="1" x14ac:dyDescent="0.25"/>
    <row r="143" ht="24.75" customHeight="1" x14ac:dyDescent="0.25"/>
    <row r="144" ht="24.75" customHeight="1" x14ac:dyDescent="0.25"/>
    <row r="145" ht="24.75" customHeight="1" x14ac:dyDescent="0.25"/>
    <row r="146" ht="24.75" customHeight="1" x14ac:dyDescent="0.25"/>
    <row r="147" ht="24.75" customHeight="1" x14ac:dyDescent="0.25"/>
    <row r="148" ht="24.75" customHeight="1" x14ac:dyDescent="0.25"/>
    <row r="149" ht="24.75" customHeight="1" x14ac:dyDescent="0.25"/>
    <row r="150" ht="24.75" customHeight="1" x14ac:dyDescent="0.25"/>
    <row r="151" ht="24.75" customHeight="1" x14ac:dyDescent="0.25"/>
    <row r="152" ht="24.75" customHeight="1" x14ac:dyDescent="0.25"/>
    <row r="153" ht="24.75" customHeight="1" x14ac:dyDescent="0.25"/>
    <row r="154" ht="24.75" customHeight="1" x14ac:dyDescent="0.25"/>
    <row r="155" ht="24.75" customHeight="1" x14ac:dyDescent="0.25"/>
    <row r="156" ht="24.75" customHeight="1" x14ac:dyDescent="0.25"/>
    <row r="157" ht="24.75" customHeight="1" x14ac:dyDescent="0.25"/>
    <row r="158" ht="24.75" customHeight="1" x14ac:dyDescent="0.25"/>
    <row r="159" ht="24.75" customHeight="1" x14ac:dyDescent="0.25"/>
    <row r="160" ht="24.75" customHeight="1" x14ac:dyDescent="0.25"/>
    <row r="161" ht="24.75" customHeight="1" x14ac:dyDescent="0.25"/>
    <row r="162" ht="24.75" customHeight="1" x14ac:dyDescent="0.25"/>
    <row r="163" ht="24.75" customHeight="1" x14ac:dyDescent="0.25"/>
    <row r="164" ht="24.75" customHeight="1" x14ac:dyDescent="0.25"/>
    <row r="165" ht="24.75" customHeight="1" x14ac:dyDescent="0.25"/>
    <row r="166" ht="24.75" customHeight="1" x14ac:dyDescent="0.25"/>
    <row r="167" ht="24.75" customHeight="1" x14ac:dyDescent="0.25"/>
    <row r="168" ht="24.75" customHeight="1" x14ac:dyDescent="0.25"/>
    <row r="169" ht="24.75" customHeight="1" x14ac:dyDescent="0.25"/>
    <row r="170" ht="24.75" customHeight="1" x14ac:dyDescent="0.25"/>
    <row r="171" ht="24.75" customHeight="1" x14ac:dyDescent="0.25"/>
    <row r="172" ht="24.75" customHeight="1" x14ac:dyDescent="0.25"/>
    <row r="173" ht="24.75" customHeight="1" x14ac:dyDescent="0.25"/>
    <row r="174" ht="24.75" customHeight="1" x14ac:dyDescent="0.25"/>
    <row r="175" ht="24.75" customHeight="1" x14ac:dyDescent="0.25"/>
    <row r="176" ht="24.75" customHeight="1" x14ac:dyDescent="0.25"/>
    <row r="177" ht="24.75" customHeight="1" x14ac:dyDescent="0.25"/>
    <row r="178" ht="24.75" customHeight="1" x14ac:dyDescent="0.25"/>
    <row r="179" ht="24.75" customHeight="1" x14ac:dyDescent="0.25"/>
    <row r="180" ht="24.75" customHeight="1" x14ac:dyDescent="0.25"/>
  </sheetData>
  <mergeCells count="68">
    <mergeCell ref="A32:A33"/>
    <mergeCell ref="B32:J32"/>
    <mergeCell ref="A1:J1"/>
    <mergeCell ref="A2:J2"/>
    <mergeCell ref="A3:J3"/>
    <mergeCell ref="A4:J6"/>
    <mergeCell ref="A7:A9"/>
    <mergeCell ref="B7:B9"/>
    <mergeCell ref="C7:C9"/>
    <mergeCell ref="D7:H7"/>
    <mergeCell ref="I7:I9"/>
    <mergeCell ref="J7:J9"/>
    <mergeCell ref="D8:D9"/>
    <mergeCell ref="G8:G9"/>
    <mergeCell ref="H8:H9"/>
    <mergeCell ref="J13:J14"/>
    <mergeCell ref="F22:F23"/>
    <mergeCell ref="B10:C10"/>
    <mergeCell ref="B24:C24"/>
    <mergeCell ref="D24:J24"/>
    <mergeCell ref="B42:B44"/>
    <mergeCell ref="C42:C44"/>
    <mergeCell ref="D35:D37"/>
    <mergeCell ref="E42:E44"/>
    <mergeCell ref="F42:F44"/>
    <mergeCell ref="G35:G37"/>
    <mergeCell ref="H35:H37"/>
    <mergeCell ref="I35:I37"/>
    <mergeCell ref="G22:G23"/>
    <mergeCell ref="H22:H23"/>
    <mergeCell ref="B13:B14"/>
    <mergeCell ref="C13:C14"/>
    <mergeCell ref="C17:C19"/>
    <mergeCell ref="B17:B19"/>
    <mergeCell ref="G42:G44"/>
    <mergeCell ref="A11:A31"/>
    <mergeCell ref="B11:J12"/>
    <mergeCell ref="D13:D14"/>
    <mergeCell ref="D17:D19"/>
    <mergeCell ref="C22:C23"/>
    <mergeCell ref="B22:B23"/>
    <mergeCell ref="D22:D23"/>
    <mergeCell ref="B30:B31"/>
    <mergeCell ref="C30:C31"/>
    <mergeCell ref="D30:D31"/>
    <mergeCell ref="I17:I19"/>
    <mergeCell ref="J17:J19"/>
    <mergeCell ref="I13:I14"/>
    <mergeCell ref="J22:J23"/>
    <mergeCell ref="I22:I23"/>
    <mergeCell ref="I30:I31"/>
    <mergeCell ref="I42:I44"/>
    <mergeCell ref="J42:J44"/>
    <mergeCell ref="J35:J37"/>
    <mergeCell ref="A34:A41"/>
    <mergeCell ref="A42:A44"/>
    <mergeCell ref="A45:H45"/>
    <mergeCell ref="C38:C40"/>
    <mergeCell ref="E38:E40"/>
    <mergeCell ref="F38:F40"/>
    <mergeCell ref="G38:G40"/>
    <mergeCell ref="H38:H40"/>
    <mergeCell ref="B35:B37"/>
    <mergeCell ref="C35:C37"/>
    <mergeCell ref="B34:J34"/>
    <mergeCell ref="E35:E37"/>
    <mergeCell ref="F35:F37"/>
    <mergeCell ref="H42:H44"/>
  </mergeCells>
  <pageMargins left="0.7" right="0.7" top="0.75" bottom="0.75" header="0.3" footer="0.3"/>
  <pageSetup paperSize="9" scale="4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8"/>
  <sheetViews>
    <sheetView showGridLines="0" zoomScale="90" zoomScaleNormal="90" workbookViewId="0">
      <selection activeCell="I13" sqref="I13"/>
    </sheetView>
  </sheetViews>
  <sheetFormatPr defaultColWidth="8.875" defaultRowHeight="23.25" x14ac:dyDescent="0.35"/>
  <cols>
    <col min="1" max="2" width="8.875" style="84"/>
    <col min="3" max="3" width="19" style="84" customWidth="1"/>
    <col min="4" max="4" width="8.875" style="84"/>
    <col min="5" max="5" width="9.625" style="84" bestFit="1" customWidth="1"/>
    <col min="6" max="6" width="8.875" style="84"/>
    <col min="7" max="7" width="11.75" style="84" customWidth="1"/>
    <col min="8" max="8" width="18.125" style="84" customWidth="1"/>
    <col min="9" max="9" width="19.625" style="84" bestFit="1" customWidth="1"/>
    <col min="10" max="16384" width="8.875" style="84"/>
  </cols>
  <sheetData>
    <row r="1" spans="1:10" x14ac:dyDescent="0.35">
      <c r="A1" s="79"/>
      <c r="B1" s="79"/>
      <c r="C1" s="79"/>
      <c r="D1" s="79"/>
      <c r="E1" s="79"/>
      <c r="F1" s="79"/>
      <c r="G1" s="79"/>
      <c r="H1" s="79"/>
      <c r="I1" s="79"/>
    </row>
    <row r="2" spans="1:10" x14ac:dyDescent="0.35">
      <c r="A2" s="83"/>
      <c r="B2" s="78"/>
      <c r="C2" s="78"/>
      <c r="D2" s="80" t="s">
        <v>40</v>
      </c>
      <c r="F2" s="78"/>
      <c r="G2" s="78"/>
      <c r="H2" s="78"/>
      <c r="I2" s="78"/>
    </row>
    <row r="3" spans="1:10" x14ac:dyDescent="0.35">
      <c r="A3" s="80" t="s">
        <v>157</v>
      </c>
      <c r="B3" s="79"/>
      <c r="C3" s="79"/>
      <c r="D3" s="79"/>
      <c r="E3" s="79"/>
      <c r="F3" s="79"/>
      <c r="G3" s="79"/>
      <c r="H3" s="79"/>
      <c r="I3" s="79"/>
    </row>
    <row r="4" spans="1:10" x14ac:dyDescent="0.35">
      <c r="A4" s="80" t="s">
        <v>158</v>
      </c>
      <c r="B4" s="79"/>
      <c r="C4" s="79"/>
      <c r="D4" s="79"/>
      <c r="E4" s="80"/>
      <c r="F4" s="121"/>
      <c r="G4" s="85"/>
      <c r="H4" s="79"/>
      <c r="I4" s="79"/>
    </row>
    <row r="5" spans="1:10" x14ac:dyDescent="0.35">
      <c r="A5" s="80" t="s">
        <v>139</v>
      </c>
      <c r="B5" s="79"/>
      <c r="C5" s="79"/>
      <c r="D5" s="79"/>
      <c r="E5" s="79"/>
      <c r="F5" s="79"/>
      <c r="G5" s="79"/>
      <c r="H5" s="79"/>
      <c r="I5" s="85"/>
    </row>
    <row r="6" spans="1:10" x14ac:dyDescent="0.35">
      <c r="A6" s="79" t="s">
        <v>159</v>
      </c>
      <c r="B6" s="80"/>
      <c r="C6" s="80"/>
      <c r="D6" s="79"/>
      <c r="E6" s="79"/>
      <c r="F6" s="79"/>
      <c r="G6" s="86"/>
      <c r="H6" s="79"/>
      <c r="I6" s="79"/>
    </row>
    <row r="7" spans="1:10" x14ac:dyDescent="0.35">
      <c r="A7" s="79"/>
      <c r="B7" s="79" t="s">
        <v>160</v>
      </c>
      <c r="C7" s="79"/>
      <c r="D7" s="79"/>
      <c r="E7" s="79"/>
      <c r="F7" s="79"/>
      <c r="G7" s="87"/>
      <c r="H7" s="80"/>
      <c r="I7" s="79"/>
    </row>
    <row r="8" spans="1:10" x14ac:dyDescent="0.35">
      <c r="A8" s="79" t="s">
        <v>90</v>
      </c>
      <c r="I8" s="88"/>
    </row>
    <row r="9" spans="1:10" x14ac:dyDescent="0.35">
      <c r="A9" s="79" t="s">
        <v>110</v>
      </c>
      <c r="B9" s="79"/>
      <c r="C9" s="79"/>
      <c r="D9" s="79"/>
      <c r="E9" s="79"/>
      <c r="F9" s="79"/>
      <c r="G9" s="88"/>
      <c r="H9" s="88"/>
      <c r="I9" s="88"/>
    </row>
    <row r="10" spans="1:10" x14ac:dyDescent="0.35">
      <c r="A10" s="79"/>
      <c r="B10" s="84" t="s">
        <v>161</v>
      </c>
      <c r="C10" s="79"/>
      <c r="D10" s="79"/>
      <c r="E10" s="79"/>
      <c r="F10" s="79"/>
      <c r="G10" s="88"/>
      <c r="H10" s="88"/>
      <c r="I10" s="88"/>
    </row>
    <row r="11" spans="1:10" x14ac:dyDescent="0.35">
      <c r="A11" s="84" t="s">
        <v>111</v>
      </c>
      <c r="B11" s="79"/>
      <c r="C11" s="80"/>
      <c r="D11" s="80"/>
      <c r="E11" s="80"/>
      <c r="F11" s="79"/>
      <c r="G11" s="88"/>
      <c r="H11" s="1"/>
      <c r="I11" s="89"/>
    </row>
    <row r="12" spans="1:10" x14ac:dyDescent="0.35">
      <c r="A12" s="79"/>
      <c r="B12" s="79" t="s">
        <v>142</v>
      </c>
      <c r="C12" s="80"/>
      <c r="D12" s="80"/>
      <c r="E12" s="80"/>
      <c r="F12" s="79"/>
      <c r="G12" s="88"/>
      <c r="H12" s="1"/>
      <c r="I12" s="102">
        <f>ยอดจัดสรร!D44</f>
        <v>1464850</v>
      </c>
      <c r="J12" s="84" t="s">
        <v>117</v>
      </c>
    </row>
    <row r="13" spans="1:10" x14ac:dyDescent="0.35">
      <c r="A13" s="79"/>
      <c r="B13" s="79" t="s">
        <v>116</v>
      </c>
      <c r="C13" s="79"/>
      <c r="D13" s="79"/>
      <c r="E13" s="79"/>
      <c r="F13" s="79"/>
      <c r="G13" s="88"/>
      <c r="H13" s="1"/>
      <c r="I13" s="102">
        <f>(รายงานผลการใช้จ่าย!I45)</f>
        <v>1318650</v>
      </c>
      <c r="J13" s="84" t="s">
        <v>117</v>
      </c>
    </row>
    <row r="14" spans="1:10" x14ac:dyDescent="0.35">
      <c r="A14" s="79"/>
      <c r="B14" s="79" t="s">
        <v>115</v>
      </c>
      <c r="C14" s="80"/>
      <c r="D14" s="94">
        <f>(สรุปรวม!C8)</f>
        <v>90.019455916988093</v>
      </c>
      <c r="F14" s="90"/>
      <c r="G14" s="90"/>
      <c r="H14" s="90"/>
      <c r="I14" s="90"/>
    </row>
    <row r="15" spans="1:10" x14ac:dyDescent="0.35">
      <c r="A15" s="79"/>
      <c r="B15" s="91" t="s">
        <v>94</v>
      </c>
      <c r="C15" s="79"/>
      <c r="D15" s="79"/>
      <c r="E15" s="79"/>
      <c r="F15" s="79"/>
      <c r="G15" s="79"/>
      <c r="H15" s="79"/>
      <c r="I15" s="79"/>
    </row>
    <row r="16" spans="1:10" ht="33.6" customHeight="1" x14ac:dyDescent="0.35">
      <c r="A16" s="92"/>
      <c r="B16" s="79"/>
      <c r="C16" s="79"/>
      <c r="D16" s="79"/>
      <c r="E16" s="84" t="s">
        <v>166</v>
      </c>
      <c r="F16" s="79"/>
      <c r="G16" s="79"/>
      <c r="H16" s="79"/>
      <c r="I16" s="79"/>
    </row>
    <row r="17" spans="1:9" x14ac:dyDescent="0.35">
      <c r="A17" s="92"/>
      <c r="D17" s="79"/>
      <c r="E17" s="79" t="s">
        <v>15</v>
      </c>
      <c r="F17" s="84" t="s">
        <v>162</v>
      </c>
      <c r="G17" s="79"/>
      <c r="H17" s="79"/>
      <c r="I17" s="79"/>
    </row>
    <row r="18" spans="1:9" x14ac:dyDescent="0.35">
      <c r="B18" s="79"/>
      <c r="C18" s="79"/>
      <c r="D18" s="93"/>
      <c r="E18" s="79" t="s">
        <v>15</v>
      </c>
      <c r="F18" s="84" t="s">
        <v>112</v>
      </c>
      <c r="G18" s="79"/>
      <c r="H18" s="79"/>
      <c r="I18" s="79"/>
    </row>
    <row r="19" spans="1:9" x14ac:dyDescent="0.35">
      <c r="A19" s="79" t="s">
        <v>42</v>
      </c>
      <c r="B19" s="79"/>
      <c r="C19" s="79"/>
      <c r="D19" s="79"/>
      <c r="F19" s="84" t="s">
        <v>15</v>
      </c>
      <c r="H19" s="79"/>
      <c r="I19" s="79"/>
    </row>
    <row r="20" spans="1:9" x14ac:dyDescent="0.35">
      <c r="A20" s="79"/>
      <c r="B20" s="79" t="s">
        <v>113</v>
      </c>
      <c r="C20" s="79"/>
      <c r="D20" s="79"/>
      <c r="E20" s="79"/>
      <c r="F20" s="79"/>
      <c r="G20" s="79"/>
      <c r="H20" s="79"/>
      <c r="I20" s="79"/>
    </row>
    <row r="21" spans="1:9" x14ac:dyDescent="0.35">
      <c r="B21" s="79" t="s">
        <v>100</v>
      </c>
      <c r="C21" s="79"/>
      <c r="D21" s="79"/>
      <c r="E21" s="79"/>
      <c r="F21" s="79"/>
      <c r="G21" s="79"/>
      <c r="H21" s="79"/>
      <c r="I21" s="79"/>
    </row>
    <row r="22" spans="1:9" x14ac:dyDescent="0.35">
      <c r="A22" s="79"/>
      <c r="B22" s="79"/>
      <c r="C22" s="79"/>
      <c r="D22" s="79"/>
      <c r="E22" s="343" t="s">
        <v>165</v>
      </c>
      <c r="F22" s="343"/>
      <c r="G22" s="343"/>
      <c r="H22" s="343"/>
      <c r="I22" s="79"/>
    </row>
    <row r="23" spans="1:9" x14ac:dyDescent="0.35">
      <c r="A23" s="79"/>
      <c r="B23" s="79"/>
      <c r="C23" s="79"/>
      <c r="D23" s="79"/>
      <c r="E23" s="79"/>
      <c r="F23" s="341" t="s">
        <v>163</v>
      </c>
      <c r="G23" s="341"/>
      <c r="H23" s="341"/>
      <c r="I23" s="79"/>
    </row>
    <row r="24" spans="1:9" x14ac:dyDescent="0.35">
      <c r="A24" s="79"/>
      <c r="B24" s="79"/>
      <c r="C24" s="79"/>
      <c r="D24" s="79"/>
      <c r="E24" s="79"/>
      <c r="F24" s="341" t="s">
        <v>164</v>
      </c>
      <c r="G24" s="341"/>
      <c r="H24" s="341"/>
      <c r="I24" s="79"/>
    </row>
    <row r="25" spans="1:9" x14ac:dyDescent="0.35">
      <c r="A25" s="79"/>
      <c r="B25" s="79"/>
      <c r="C25" s="79"/>
      <c r="D25" s="79"/>
      <c r="E25" s="79"/>
      <c r="F25" s="342" t="s">
        <v>138</v>
      </c>
      <c r="G25" s="342"/>
      <c r="H25" s="342"/>
      <c r="I25" s="79"/>
    </row>
    <row r="26" spans="1:9" x14ac:dyDescent="0.35">
      <c r="A26" s="79"/>
      <c r="I26" s="79"/>
    </row>
    <row r="27" spans="1:9" x14ac:dyDescent="0.35">
      <c r="A27" s="79"/>
      <c r="I27" s="79"/>
    </row>
    <row r="28" spans="1:9" x14ac:dyDescent="0.35">
      <c r="A28" s="79"/>
      <c r="B28" s="79"/>
      <c r="C28" s="79"/>
      <c r="D28" s="79"/>
      <c r="E28" s="79"/>
      <c r="F28" s="79"/>
      <c r="G28" s="79"/>
      <c r="H28" s="79"/>
      <c r="I28" s="79"/>
    </row>
  </sheetData>
  <mergeCells count="4">
    <mergeCell ref="F24:H24"/>
    <mergeCell ref="F23:H23"/>
    <mergeCell ref="F25:H25"/>
    <mergeCell ref="E22:H22"/>
  </mergeCells>
  <pageMargins left="0.7" right="0.7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สรุปรวม</vt:lpstr>
      <vt:lpstr>แผนการใช้จ่ายงบประมาณ</vt:lpstr>
      <vt:lpstr>ยอดจัดสรร</vt:lpstr>
      <vt:lpstr>รายงานผลการใช้จ่าย</vt:lpstr>
      <vt:lpstr>ใบปะหน้า</vt:lpstr>
    </vt:vector>
  </TitlesOfParts>
  <Company>PMGWindows10 V12_x64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ฐิติภูมิ ศรีเมือง</cp:lastModifiedBy>
  <cp:lastPrinted>2026-07-22T02:48:27Z</cp:lastPrinted>
  <dcterms:created xsi:type="dcterms:W3CDTF">2024-02-14T03:17:25Z</dcterms:created>
  <dcterms:modified xsi:type="dcterms:W3CDTF">2026-07-22T02:48:55Z</dcterms:modified>
</cp:coreProperties>
</file>